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vijeće 2021 12 mj\PRORAČUN\"/>
    </mc:Choice>
  </mc:AlternateContent>
  <xr:revisionPtr revIDLastSave="0" documentId="13_ncr:1_{538C7C59-73FE-4E45-B0E6-27DC2292A3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DIO " sheetId="1" r:id="rId1"/>
    <sheet name="RAZVOJNI PROGRAMI" sheetId="5" r:id="rId2"/>
    <sheet name="POSEBNI DIO 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5" i="2" l="1"/>
  <c r="I168" i="2"/>
  <c r="I169" i="2"/>
  <c r="I170" i="2"/>
  <c r="I134" i="2"/>
  <c r="K134" i="2"/>
  <c r="F97" i="1"/>
  <c r="F96" i="1" s="1"/>
  <c r="G170" i="2"/>
  <c r="G169" i="2" s="1"/>
  <c r="F55" i="1"/>
  <c r="F54" i="1" s="1"/>
  <c r="K61" i="2"/>
  <c r="I61" i="2"/>
  <c r="F102" i="1" l="1"/>
  <c r="K14" i="2" l="1"/>
  <c r="I14" i="2"/>
  <c r="K20" i="2"/>
  <c r="I20" i="2"/>
  <c r="H22" i="1"/>
  <c r="H19" i="1"/>
  <c r="H15" i="1"/>
  <c r="K5" i="2" l="1"/>
  <c r="I5" i="2"/>
  <c r="H69" i="1"/>
  <c r="H95" i="1"/>
  <c r="G95" i="1"/>
  <c r="H89" i="1"/>
  <c r="H64" i="1"/>
  <c r="H38" i="1"/>
  <c r="H60" i="1"/>
  <c r="G22" i="1"/>
  <c r="G19" i="1"/>
  <c r="G15" i="1"/>
  <c r="F15" i="1"/>
  <c r="F101" i="1"/>
  <c r="G89" i="1"/>
  <c r="G69" i="1"/>
  <c r="G64" i="1"/>
  <c r="G60" i="1"/>
  <c r="G38" i="1"/>
  <c r="G15" i="2"/>
  <c r="G14" i="2" s="1"/>
  <c r="G97" i="2"/>
  <c r="H68" i="1" l="1"/>
  <c r="G37" i="1"/>
  <c r="H37" i="1"/>
  <c r="G68" i="1"/>
  <c r="C22" i="5"/>
  <c r="F49" i="1"/>
  <c r="G149" i="2"/>
  <c r="G148" i="2" s="1"/>
  <c r="G88" i="2"/>
  <c r="G87" i="2" s="1"/>
  <c r="G86" i="2" s="1"/>
  <c r="G84" i="2" s="1"/>
  <c r="G144" i="2"/>
  <c r="G143" i="2" s="1"/>
  <c r="G141" i="2" s="1"/>
  <c r="G139" i="2"/>
  <c r="G138" i="2" s="1"/>
  <c r="G127" i="2"/>
  <c r="G126" i="2" s="1"/>
  <c r="G124" i="2" s="1"/>
  <c r="F65" i="1"/>
  <c r="F64" i="1" s="1"/>
  <c r="C38" i="5"/>
  <c r="E8" i="5"/>
  <c r="C8" i="5"/>
  <c r="C6" i="5" s="1"/>
  <c r="E18" i="5"/>
  <c r="E14" i="5"/>
  <c r="D14" i="5"/>
  <c r="C14" i="5"/>
  <c r="G131" i="2"/>
  <c r="G130" i="2" s="1"/>
  <c r="G27" i="2"/>
  <c r="F90" i="1"/>
  <c r="F57" i="1"/>
  <c r="F61" i="1"/>
  <c r="F60" i="1" s="1"/>
  <c r="F22" i="1"/>
  <c r="F85" i="1"/>
  <c r="F83" i="1"/>
  <c r="G72" i="2"/>
  <c r="G71" i="2" s="1"/>
  <c r="G69" i="2" s="1"/>
  <c r="G96" i="2"/>
  <c r="G94" i="2" s="1"/>
  <c r="G102" i="2"/>
  <c r="G101" i="2" s="1"/>
  <c r="G99" i="2" s="1"/>
  <c r="G115" i="2"/>
  <c r="G117" i="2"/>
  <c r="G119" i="2"/>
  <c r="G120" i="2"/>
  <c r="F70" i="1"/>
  <c r="F93" i="1"/>
  <c r="E38" i="5"/>
  <c r="D38" i="5"/>
  <c r="D8" i="5"/>
  <c r="D6" i="5" s="1"/>
  <c r="D22" i="5"/>
  <c r="D18" i="5"/>
  <c r="C18" i="5"/>
  <c r="F43" i="1"/>
  <c r="F19" i="1"/>
  <c r="G109" i="2"/>
  <c r="G108" i="2" s="1"/>
  <c r="G106" i="2" s="1"/>
  <c r="G56" i="2"/>
  <c r="F95" i="1"/>
  <c r="F87" i="1"/>
  <c r="F80" i="1"/>
  <c r="F74" i="1"/>
  <c r="F46" i="1"/>
  <c r="F39" i="1"/>
  <c r="E22" i="5"/>
  <c r="G23" i="2"/>
  <c r="G22" i="2" s="1"/>
  <c r="G12" i="2"/>
  <c r="G11" i="2" s="1"/>
  <c r="G114" i="2"/>
  <c r="G81" i="2"/>
  <c r="G80" i="2" s="1"/>
  <c r="G78" i="2" s="1"/>
  <c r="G76" i="2" s="1"/>
  <c r="G66" i="2"/>
  <c r="G65" i="2" s="1"/>
  <c r="G63" i="2" s="1"/>
  <c r="G34" i="2"/>
  <c r="F38" i="1" l="1"/>
  <c r="F37" i="1" s="1"/>
  <c r="G33" i="2"/>
  <c r="G31" i="2" s="1"/>
  <c r="G122" i="2"/>
  <c r="G92" i="2"/>
  <c r="G9" i="2"/>
  <c r="G7" i="2" s="1"/>
  <c r="G136" i="2"/>
  <c r="G20" i="2"/>
  <c r="E12" i="5"/>
  <c r="C12" i="5"/>
  <c r="C33" i="5" s="1"/>
  <c r="D33" i="5"/>
  <c r="F89" i="1"/>
  <c r="G146" i="2"/>
  <c r="G61" i="2"/>
  <c r="G112" i="2"/>
  <c r="G104" i="2" s="1"/>
  <c r="F69" i="1"/>
  <c r="D12" i="5"/>
  <c r="G134" i="2" l="1"/>
  <c r="F68" i="1"/>
  <c r="E33" i="5"/>
  <c r="E6" i="5"/>
  <c r="G168" i="2"/>
  <c r="G165" i="2" s="1"/>
  <c r="G5" i="2" l="1"/>
</calcChain>
</file>

<file path=xl/sharedStrings.xml><?xml version="1.0" encoding="utf-8"?>
<sst xmlns="http://schemas.openxmlformats.org/spreadsheetml/2006/main" count="422" uniqueCount="290">
  <si>
    <t>Članak 1.</t>
  </si>
  <si>
    <t xml:space="preserve">A. </t>
  </si>
  <si>
    <t>UKUPNI PRIHODI I PRIMICI</t>
  </si>
  <si>
    <t>Prihodi poslovanja</t>
  </si>
  <si>
    <t>Prihodi od prodaje nefinancijske imovine</t>
  </si>
  <si>
    <t>B.</t>
  </si>
  <si>
    <t>UKUPNI RASHODI I IZDACI</t>
  </si>
  <si>
    <t>Rashodi poslovanja</t>
  </si>
  <si>
    <t>Rashodi za nabavu nefinancijske imovine</t>
  </si>
  <si>
    <t>C.</t>
  </si>
  <si>
    <t xml:space="preserve">RAČUN ZADUŽIVANJA /FINANCIRANJA </t>
  </si>
  <si>
    <t>Izdaci za financ.imovinu i otplate zajmova</t>
  </si>
  <si>
    <t xml:space="preserve">UKUPNO PRIHODI I PRIMICI  </t>
  </si>
  <si>
    <t xml:space="preserve">UKUPNO RASHODI I IZDACI </t>
  </si>
  <si>
    <t>Članak 2.</t>
  </si>
  <si>
    <t>BROJ</t>
  </si>
  <si>
    <t>KONTA</t>
  </si>
  <si>
    <t>VRSTA PRIHODA / RASHODA</t>
  </si>
  <si>
    <t>A. UKUPNO PRIHODI I PRIMICI</t>
  </si>
  <si>
    <t>Prihodi od poreza</t>
  </si>
  <si>
    <t>Porez i prirez na dohodak</t>
  </si>
  <si>
    <t>Porezi na imovinu</t>
  </si>
  <si>
    <t>Porezi na robu i usluge</t>
  </si>
  <si>
    <t>Potpore</t>
  </si>
  <si>
    <t>Pomoći iz proračuna</t>
  </si>
  <si>
    <t>Pomoći iz proračuna od ostl.subje unutar opće drža</t>
  </si>
  <si>
    <t>Prihodi od imovine</t>
  </si>
  <si>
    <t>Prihodi od financijske imovine</t>
  </si>
  <si>
    <t>Prihodi od nefinancijske imovine</t>
  </si>
  <si>
    <t>Prihodi od administrativnih pristojbi i po posebnim propisima</t>
  </si>
  <si>
    <t xml:space="preserve">Administrativne (upravne) pristojbe </t>
  </si>
  <si>
    <t>Prihodi po posebnim propisima</t>
  </si>
  <si>
    <t xml:space="preserve">Ostali  prihodi </t>
  </si>
  <si>
    <t>Prihodi od prodaje neproizvedene imovine</t>
  </si>
  <si>
    <t>Prihodi od prodaje materijalne imovine</t>
  </si>
  <si>
    <t>B. UKUPNO RASHODI I IZDACI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</si>
  <si>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</si>
  <si>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</si>
  <si>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</si>
  <si>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</si>
  <si>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</si>
  <si>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</si>
  <si>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</si>
  <si>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</si>
  <si>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</si>
  <si>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</si>
  <si>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</si>
  <si>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 xml:space="preserve">Kamate na primljene zajmove </t>
  </si>
  <si>
    <t>ostali financ. Rashodi</t>
  </si>
  <si>
    <t>Subvencije</t>
  </si>
  <si>
    <t>Subvencije trgovačkim dr. i poduzetnicima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</si>
  <si>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</si>
  <si>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</si>
  <si>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</si>
  <si>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</si>
  <si>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Rashodi za nabavu proizvedene dugotrajne imovine</t>
  </si>
  <si>
    <t>Građevinski objekti</t>
  </si>
  <si>
    <t xml:space="preserve">Postrojenja i oprema  </t>
  </si>
  <si>
    <t>Rashodi za dodatna ulaganja na nefinancijskoj imovini</t>
  </si>
  <si>
    <t>Dodatna ulaganja na građevinskim objektima</t>
  </si>
  <si>
    <t>RAČUN ZADUŽIVANJA/FINANCIRANJA</t>
  </si>
  <si>
    <t>5.</t>
  </si>
  <si>
    <t>izdaci za financijsku imovinu i otplatu zajmova</t>
  </si>
  <si>
    <t>Otplata glavnice kratkor. Kredita</t>
  </si>
  <si>
    <t>C. VIŠAK / MANJAK PRIHODA</t>
  </si>
  <si>
    <t>Vlastiti izvori i ispravak vlastitih izvora</t>
  </si>
  <si>
    <t>Rezultat poslovanja</t>
  </si>
  <si>
    <t>Članak 3.</t>
  </si>
  <si>
    <t xml:space="preserve">  </t>
  </si>
  <si>
    <t xml:space="preserve">OPĆI DIO </t>
  </si>
  <si>
    <t>Proračun sastoji se od:</t>
  </si>
  <si>
    <t xml:space="preserve">podskupine utvrđeni su kako slijedi: </t>
  </si>
  <si>
    <t>raspoređuju se po orgnizacijskoj, programskoj, ekonomskoj klasifikaciji u Posebnom</t>
  </si>
  <si>
    <t>POSEBAN DIO</t>
  </si>
  <si>
    <t>VRSTA RASHODA / IZDATAKA</t>
  </si>
  <si>
    <t/>
  </si>
  <si>
    <t>UKUPNO RASHODI / IZDACI</t>
  </si>
  <si>
    <t>Razdjel</t>
  </si>
  <si>
    <t>JEDINSTVENI UPRAVNI ODJEL</t>
  </si>
  <si>
    <t>Glava</t>
  </si>
  <si>
    <t>PREDSTAVNIČKO TIJELO</t>
  </si>
  <si>
    <t>Program</t>
  </si>
  <si>
    <t>A01 100</t>
  </si>
  <si>
    <t>JAVNA UPRAVA I ADMINISTRACIJA</t>
  </si>
  <si>
    <t>Aktivnost</t>
  </si>
  <si>
    <t>A100003</t>
  </si>
  <si>
    <t>Rashodi za rad predstavničkih tijela</t>
  </si>
  <si>
    <t>Izvor</t>
  </si>
  <si>
    <t>OPĆI PRIHODI I PRIMICI</t>
  </si>
  <si>
    <t>Naknade za rad predstavničkih tijela i izvršnih tijela(povjerenstva i sl)</t>
  </si>
  <si>
    <t xml:space="preserve">Reprezentacija </t>
  </si>
  <si>
    <t>IZVRŠNO TIJELO I ADMINISTRACIJA</t>
  </si>
  <si>
    <t>A100001</t>
  </si>
  <si>
    <t>Rashodi za zaposlene u administraciji</t>
  </si>
  <si>
    <t>Plaće za redovan rad</t>
  </si>
  <si>
    <t xml:space="preserve">Doprinosi na plaće </t>
  </si>
  <si>
    <t>Naknade za prijevoz</t>
  </si>
  <si>
    <t>A10 100</t>
  </si>
  <si>
    <t>A100002</t>
  </si>
  <si>
    <t>Zajednički mat.rashodi uprave i administracije</t>
  </si>
  <si>
    <t>Službena putovanja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</si>
  <si>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</si>
  <si>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</si>
  <si>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</si>
  <si>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</si>
  <si>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</si>
  <si>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</si>
  <si>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</si>
  <si>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</si>
  <si>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</si>
  <si>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Odvjetničke usluge</t>
  </si>
  <si>
    <t>Geodetsko-katastarske usluge</t>
  </si>
  <si>
    <t xml:space="preserve">Intelektualne i osobe usluge </t>
  </si>
  <si>
    <t>Računalne usluge</t>
  </si>
  <si>
    <t>Ostale usluge (registracije,tiskarske, uvezivanje)</t>
  </si>
  <si>
    <t>Premije osiguranja (prijevoz.sredstava, zaposlenika i sl.</t>
  </si>
  <si>
    <t>Reprezentacija</t>
  </si>
  <si>
    <t>Kamate na primljene zajmove</t>
  </si>
  <si>
    <t>Bankarske usluge i usluge platnog prometa</t>
  </si>
  <si>
    <t>KOMUNALNE DJELATNOSTI</t>
  </si>
  <si>
    <t>A10 101</t>
  </si>
  <si>
    <t>Održavanje komunalne infrastrukture</t>
  </si>
  <si>
    <t>A100004</t>
  </si>
  <si>
    <t>Javna rasvjeta</t>
  </si>
  <si>
    <t>PRIHODI ZA POSEBNE NAMJENE</t>
  </si>
  <si>
    <t>Energija za javnu rasvjetu</t>
  </si>
  <si>
    <t>Usluge tekućeg održavanja javne rasvjete</t>
  </si>
  <si>
    <t>A100005</t>
  </si>
  <si>
    <t>Deratizacija i dezinsekcija</t>
  </si>
  <si>
    <t xml:space="preserve">Čišćenje snijega </t>
  </si>
  <si>
    <t>SOCIJALNA SKRB</t>
  </si>
  <si>
    <t xml:space="preserve">A10 102 </t>
  </si>
  <si>
    <t>NAKNADE GRAĐANIMA I KUĆANSTVIMA U NOVCU</t>
  </si>
  <si>
    <t>A100006</t>
  </si>
  <si>
    <t>POMOĆI IZ PRORAČUNA</t>
  </si>
  <si>
    <t>Tekuće pomoći</t>
  </si>
  <si>
    <t>Ostale naknade kućanstvima</t>
  </si>
  <si>
    <t>Pomoć za ogrijev</t>
  </si>
  <si>
    <t>ŠKOLSTVO</t>
  </si>
  <si>
    <t>A100007</t>
  </si>
  <si>
    <t>Sufinanciranje cijene prijevoza</t>
  </si>
  <si>
    <t xml:space="preserve">Pomoć učenicima i studentima </t>
  </si>
  <si>
    <t xml:space="preserve">SUBVENCIJE </t>
  </si>
  <si>
    <t>A10103</t>
  </si>
  <si>
    <t>SUBVENCIJE</t>
  </si>
  <si>
    <t>A100008</t>
  </si>
  <si>
    <t xml:space="preserve">SUBVENCIJE KOMUNALNOM DRUŠTVU </t>
  </si>
  <si>
    <t>A100009</t>
  </si>
  <si>
    <t>SUBVENCIJE ZA RAZVOJ PODUZETNIŠTVA</t>
  </si>
  <si>
    <t>TEKUĆE DONACIJE</t>
  </si>
  <si>
    <t>A10  104</t>
  </si>
  <si>
    <t>SPORTSKA DRUŠTVA</t>
  </si>
  <si>
    <t>A1000010</t>
  </si>
  <si>
    <t>Manifestacije i sportska zbivanja</t>
  </si>
  <si>
    <t>A10 105</t>
  </si>
  <si>
    <t>NEPROFITNE OGRANIZACIJE</t>
  </si>
  <si>
    <t>A1000011</t>
  </si>
  <si>
    <t>Tekuće donacije neprofitnim organizacijama</t>
  </si>
  <si>
    <t>A1000012</t>
  </si>
  <si>
    <t xml:space="preserve">Tekuće donacije političkim strankama </t>
  </si>
  <si>
    <t>Financiranje političkih stranaka</t>
  </si>
  <si>
    <t xml:space="preserve">ZAŠTITA I SPAŠAVANJE </t>
  </si>
  <si>
    <t>A10 106</t>
  </si>
  <si>
    <t>Protupožarna i civilna zaštita</t>
  </si>
  <si>
    <t>A1000013</t>
  </si>
  <si>
    <t>Rashodi za protupožarnu i civilnu zaštitu</t>
  </si>
  <si>
    <t>Tekuće pomoći za DVD Kijevo</t>
  </si>
  <si>
    <t>rashodi poslovanja</t>
  </si>
  <si>
    <t>Tekuća pomoć za gorsku službu spašavanja</t>
  </si>
  <si>
    <t>Tekuće pomoći za civilnu zaštitu</t>
  </si>
  <si>
    <t>K1009</t>
  </si>
  <si>
    <t>KAPITALNA ULAGANJA</t>
  </si>
  <si>
    <t>K10 107</t>
  </si>
  <si>
    <t>GRADNJA I NABAVA DUGOTRAJNE IMOVINE</t>
  </si>
  <si>
    <t>K10001</t>
  </si>
  <si>
    <t xml:space="preserve">Proizvedena dugotrajna imovina- građevinski objekt </t>
  </si>
  <si>
    <t>Planinarski dom</t>
  </si>
  <si>
    <t>K10002</t>
  </si>
  <si>
    <t xml:space="preserve">Postrojenja i oprema </t>
  </si>
  <si>
    <t>K10003</t>
  </si>
  <si>
    <t>Dodatna ulaganja na nefinacijskoj imovini</t>
  </si>
  <si>
    <t>Modernizacija lokalnih prometnice</t>
  </si>
  <si>
    <t>Sanacija etno zbirka (stara škole)</t>
  </si>
  <si>
    <t>Dodatno ulaganje u Boćalište</t>
  </si>
  <si>
    <t>Uređenje javnih površina u općini Kijevo</t>
  </si>
  <si>
    <t>Sanacija Tvrđave Glavaš</t>
  </si>
  <si>
    <t>Modernizacija javne rasvjete</t>
  </si>
  <si>
    <t>Turistička signalizacija</t>
  </si>
  <si>
    <t>Sanacija bunara u Kijevu</t>
  </si>
  <si>
    <t>A1010</t>
  </si>
  <si>
    <t>FINANCIJSKA IMOVINA</t>
  </si>
  <si>
    <t>A10107</t>
  </si>
  <si>
    <t>IZDACI ZA FINANC.IMOVINU I OTPLATU ZAJMOVA</t>
  </si>
  <si>
    <t>A1000014</t>
  </si>
  <si>
    <t>Izdaci za otplatu glavnice primljenih kredtia i zajmova</t>
  </si>
  <si>
    <t>Izdaci za financijski imovinu i otplate zajmova</t>
  </si>
  <si>
    <t>Otplata glavnice primljenih zajmova - kratkoročnih</t>
  </si>
  <si>
    <t>OPĆINA KIJEVO</t>
  </si>
  <si>
    <t>OPĆINSKO VIJEĆE</t>
  </si>
  <si>
    <t>Ostali prihodi</t>
  </si>
  <si>
    <t>INVESTICIJE</t>
  </si>
  <si>
    <t>Program: Izgradnja objekata od posebnog interesa za Općinu Kijevo</t>
  </si>
  <si>
    <t>DODATNA ULAGANJA</t>
  </si>
  <si>
    <t>Program: javne potrebe u sportu</t>
  </si>
  <si>
    <t>Boćalište</t>
  </si>
  <si>
    <t>Program: Javne potrebe u kulturi</t>
  </si>
  <si>
    <t>Dom kulture</t>
  </si>
  <si>
    <t>Stara školska zgrada (etno zbirka)</t>
  </si>
  <si>
    <t>Utvrda Glavaš</t>
  </si>
  <si>
    <t>Groblje</t>
  </si>
  <si>
    <t>Lokalne prometnice</t>
  </si>
  <si>
    <t>Javne površine</t>
  </si>
  <si>
    <t>Održavanje bunara</t>
  </si>
  <si>
    <t xml:space="preserve">                UKUPNO PROGRAM</t>
  </si>
  <si>
    <t>Izvori financiranja za financiranje razvojnih programa</t>
  </si>
  <si>
    <t>Sredstva Proračuna</t>
  </si>
  <si>
    <t>Ukupno</t>
  </si>
  <si>
    <t>OPĆINE KIJEVO</t>
  </si>
  <si>
    <t>PREDSJEDNIK:</t>
  </si>
  <si>
    <t>Ostali nespom.financ.rashodi</t>
  </si>
  <si>
    <t xml:space="preserve">Prihodi i rashodi, primici i izdaci, te višak/manjak prihoda po ekonomskoj klasifikaciji na razini </t>
  </si>
  <si>
    <t>Program:Izgradnja objekata i uređaja komun.infrastr.</t>
  </si>
  <si>
    <t xml:space="preserve">Stipendije učenicima i studentima </t>
  </si>
  <si>
    <t xml:space="preserve">PROGRAM </t>
  </si>
  <si>
    <t>Zakupnine i najamnine</t>
  </si>
  <si>
    <t>Zatezne kamate</t>
  </si>
  <si>
    <t xml:space="preserve">Uređenje novog groblja </t>
  </si>
  <si>
    <t xml:space="preserve">Ovaj proračuna stupa na snagu osmog dana od dana objave u "Službenom </t>
  </si>
  <si>
    <t xml:space="preserve">Primici od zaduživanja </t>
  </si>
  <si>
    <t>Primljeni krat.kred. od kred.instituc.</t>
  </si>
  <si>
    <t>Primici od zaduživanja</t>
  </si>
  <si>
    <t xml:space="preserve">UKUPNO RAČUN ZADUŽIVANJA </t>
  </si>
  <si>
    <t>Komunalne naknade</t>
  </si>
  <si>
    <t xml:space="preserve">Komunalni doprinosi </t>
  </si>
  <si>
    <t>Članarin, pristojbe, rashodi protokola</t>
  </si>
  <si>
    <t>Uređenje šetnice "Munić"</t>
  </si>
  <si>
    <t>Uređenje školskog igrališta</t>
  </si>
  <si>
    <t>Sanacija stare škole Validžići</t>
  </si>
  <si>
    <t>Sanacija divljih odlagališta</t>
  </si>
  <si>
    <t>Vidikovac Sv. Mihovila</t>
  </si>
  <si>
    <t>Školsko igralište</t>
  </si>
  <si>
    <t>Sanacija škole Validžići</t>
  </si>
  <si>
    <t>Sanacija odlagališta</t>
  </si>
  <si>
    <t>Uređenje šetnice Munić</t>
  </si>
  <si>
    <t>Vidikovac sv.Mihovil</t>
  </si>
  <si>
    <t xml:space="preserve">Na temelju članka 6. i 39. Zakona o proračunu (Narodne novine br. 87/08,136/12 i 15/15 ) i  </t>
  </si>
  <si>
    <t>PROJEKCIJA</t>
  </si>
  <si>
    <t>Plan</t>
  </si>
  <si>
    <t>Projekcija</t>
  </si>
  <si>
    <t>PLAN</t>
  </si>
  <si>
    <t>OBILJEŽAVANJE DANA OPĆINE</t>
  </si>
  <si>
    <t xml:space="preserve">Zaštitna odjeća i obuća  </t>
  </si>
  <si>
    <t>VIŠAK/MANJAK</t>
  </si>
  <si>
    <t>Kapitalne pomoći iz državnog proračuna</t>
  </si>
  <si>
    <t>Kapit. pomoći od ostalih izv.pr. korisnika</t>
  </si>
  <si>
    <t xml:space="preserve">  godine                                          Predsjednik:</t>
  </si>
  <si>
    <t>Uređenje  Doma kulture</t>
  </si>
  <si>
    <t>Održavanje cesta i dr. javnh površina i groblja</t>
  </si>
  <si>
    <t xml:space="preserve">Subvencija za razvoj  </t>
  </si>
  <si>
    <t xml:space="preserve">Subvencija za razvoj </t>
  </si>
  <si>
    <t>Projekcija 2023</t>
  </si>
  <si>
    <t>PROCJENA 2023.</t>
  </si>
  <si>
    <t xml:space="preserve"> </t>
  </si>
  <si>
    <t>PRORAČUN OPĆINE KIJEVO ZA 2022. GODINU</t>
  </si>
  <si>
    <t>Proračun općine Kijevo za 2022. godinu i Projekcija proračuna 2023-2024. ( u daljnjem tekstu:</t>
  </si>
  <si>
    <t xml:space="preserve"> Plan 2022</t>
  </si>
  <si>
    <t>Projekcija 2024</t>
  </si>
  <si>
    <t xml:space="preserve">Rashodi poslovanja i rashodi za nabavku nefinancijske imovine u Proračunu za 2022. godinu </t>
  </si>
  <si>
    <t xml:space="preserve">dijelu Proračuna za 2022. godinu. </t>
  </si>
  <si>
    <t>glasilu Općine Kijevo" a primjenjuje se od 01.01.2022. godine</t>
  </si>
  <si>
    <t>PLAN 2022.</t>
  </si>
  <si>
    <t>PROCJENA 2024.</t>
  </si>
  <si>
    <t xml:space="preserve">Tekuće pomoći sporskim društvima </t>
  </si>
  <si>
    <t>Tekuće donacije u novcu</t>
  </si>
  <si>
    <t>Stipe Maloča v.r</t>
  </si>
  <si>
    <t>Prihodi od prodaje proizvoda i pruženih usluga i prihodi od donacija</t>
  </si>
  <si>
    <t>Prihodi od prodaje proizvoda i usluga</t>
  </si>
  <si>
    <t>Prihodi od prodaje grobnica</t>
  </si>
  <si>
    <t>Otplata glavnice prim. Zajod drugih raz.vlasti</t>
  </si>
  <si>
    <t>Otplata glavnice primlj. Zajm.od dr. razina vlasti</t>
  </si>
  <si>
    <t>manja sredstava 2022.</t>
  </si>
  <si>
    <t xml:space="preserve">PLAN RAZVOJNIH PROJEKATA OPĆINE KIJEVO 2022. -2024. GODINE </t>
  </si>
  <si>
    <t xml:space="preserve">Stipe Maloča v.r </t>
  </si>
  <si>
    <t>Ur.broj:2182/15-01-21-12</t>
  </si>
  <si>
    <t>Kijevo,23.12.2021.</t>
  </si>
  <si>
    <t>Klasa:400-06/21-01/04</t>
  </si>
  <si>
    <t>Urbroj:2182/15-01-21-13</t>
  </si>
  <si>
    <t>Kijevo,23.12.2021.godine</t>
  </si>
  <si>
    <t>članka 30. Statuta općine Kijevo (Službeno glasilo općine Kijevo br.15/18, 18/18, 26/20 i 32/21 )</t>
  </si>
  <si>
    <t>Općinsko vijeće Općine Kijevo na svojoj 04.sjednici održanoj dana 23.12.2021.godine,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</si>
</sst>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color theme="0"/>
      <name val="Arial"/>
      <family val="2"/>
      <charset val="238"/>
    </font>
    <font>
      <b/>
      <sz val="15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9"/>
      <color rgb="FF00B0F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9"/>
      <color rgb="FF002060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4" fillId="0" borderId="0" xfId="1" applyFont="1"/>
    <xf numFmtId="0" fontId="4" fillId="0" borderId="0" xfId="1" quotePrefix="1" applyFont="1"/>
    <xf numFmtId="0" fontId="4" fillId="0" borderId="0" xfId="1" applyFont="1" applyAlignment="1">
      <alignment wrapText="1"/>
    </xf>
    <xf numFmtId="0" fontId="4" fillId="0" borderId="0" xfId="1" applyFont="1" applyAlignment="1">
      <alignment horizontal="left" wrapText="1"/>
    </xf>
    <xf numFmtId="4" fontId="4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3" fillId="0" borderId="0" xfId="1" applyFont="1" applyAlignment="1">
      <alignment horizontal="left" wrapText="1"/>
    </xf>
    <xf numFmtId="0" fontId="1" fillId="0" borderId="0" xfId="1" applyAlignment="1"/>
    <xf numFmtId="0" fontId="4" fillId="0" borderId="0" xfId="1" applyFont="1" applyAlignment="1">
      <alignment horizontal="right"/>
    </xf>
    <xf numFmtId="0" fontId="4" fillId="5" borderId="0" xfId="1" applyFont="1" applyFill="1" applyAlignment="1">
      <alignment horizontal="left" wrapText="1"/>
    </xf>
    <xf numFmtId="0" fontId="4" fillId="5" borderId="0" xfId="1" applyFont="1" applyFill="1" applyAlignment="1">
      <alignment wrapText="1"/>
    </xf>
    <xf numFmtId="4" fontId="4" fillId="5" borderId="0" xfId="1" applyNumberFormat="1" applyFont="1" applyFill="1" applyAlignment="1">
      <alignment wrapText="1"/>
    </xf>
    <xf numFmtId="0" fontId="4" fillId="6" borderId="0" xfId="1" applyFont="1" applyFill="1" applyAlignment="1">
      <alignment horizontal="left" wrapText="1"/>
    </xf>
    <xf numFmtId="0" fontId="4" fillId="6" borderId="0" xfId="1" applyFont="1" applyFill="1" applyAlignment="1">
      <alignment wrapText="1"/>
    </xf>
    <xf numFmtId="4" fontId="3" fillId="6" borderId="0" xfId="1" applyNumberFormat="1" applyFont="1" applyFill="1" applyAlignment="1">
      <alignment wrapText="1"/>
    </xf>
    <xf numFmtId="4" fontId="4" fillId="6" borderId="0" xfId="1" applyNumberFormat="1" applyFont="1" applyFill="1" applyAlignment="1">
      <alignment wrapText="1"/>
    </xf>
    <xf numFmtId="4" fontId="3" fillId="0" borderId="0" xfId="1" applyNumberFormat="1" applyFont="1" applyAlignment="1">
      <alignment horizontal="center" wrapText="1"/>
    </xf>
    <xf numFmtId="0" fontId="3" fillId="7" borderId="0" xfId="1" applyFont="1" applyFill="1" applyAlignment="1"/>
    <xf numFmtId="0" fontId="3" fillId="6" borderId="0" xfId="1" applyFont="1" applyFill="1" applyAlignment="1">
      <alignment horizontal="left" wrapText="1"/>
    </xf>
    <xf numFmtId="0" fontId="3" fillId="6" borderId="0" xfId="1" applyFont="1" applyFill="1" applyAlignment="1">
      <alignment wrapText="1"/>
    </xf>
    <xf numFmtId="0" fontId="3" fillId="8" borderId="0" xfId="1" applyFont="1" applyFill="1" applyAlignment="1">
      <alignment horizontal="left" wrapText="1"/>
    </xf>
    <xf numFmtId="4" fontId="3" fillId="8" borderId="0" xfId="1" applyNumberFormat="1" applyFont="1" applyFill="1" applyAlignment="1">
      <alignment wrapText="1"/>
    </xf>
    <xf numFmtId="0" fontId="9" fillId="8" borderId="0" xfId="1" applyFont="1" applyFill="1" applyAlignment="1">
      <alignment wrapText="1"/>
    </xf>
    <xf numFmtId="4" fontId="3" fillId="6" borderId="0" xfId="1" applyNumberFormat="1" applyFont="1" applyFill="1" applyAlignment="1">
      <alignment horizontal="center" wrapText="1"/>
    </xf>
    <xf numFmtId="0" fontId="4" fillId="6" borderId="0" xfId="1" applyFont="1" applyFill="1" applyAlignment="1"/>
    <xf numFmtId="0" fontId="0" fillId="0" borderId="0" xfId="0"/>
    <xf numFmtId="0" fontId="0" fillId="0" borderId="0" xfId="0" applyAlignment="1">
      <alignment vertical="top"/>
    </xf>
    <xf numFmtId="0" fontId="10" fillId="0" borderId="0" xfId="0" applyFont="1"/>
    <xf numFmtId="0" fontId="11" fillId="2" borderId="0" xfId="0" applyFont="1" applyFill="1"/>
    <xf numFmtId="0" fontId="12" fillId="3" borderId="0" xfId="0" applyFont="1" applyFill="1" applyAlignment="1">
      <alignment wrapText="1"/>
    </xf>
    <xf numFmtId="0" fontId="12" fillId="3" borderId="0" xfId="0" quotePrefix="1" applyFont="1" applyFill="1" applyAlignment="1">
      <alignment wrapText="1"/>
    </xf>
    <xf numFmtId="4" fontId="12" fillId="3" borderId="0" xfId="0" applyNumberFormat="1" applyFont="1" applyFill="1"/>
    <xf numFmtId="0" fontId="12" fillId="4" borderId="0" xfId="0" applyFont="1" applyFill="1" applyAlignment="1">
      <alignment wrapText="1"/>
    </xf>
    <xf numFmtId="0" fontId="12" fillId="4" borderId="0" xfId="0" applyFont="1" applyFill="1" applyAlignment="1">
      <alignment horizontal="right" wrapText="1"/>
    </xf>
    <xf numFmtId="4" fontId="12" fillId="4" borderId="0" xfId="0" applyNumberFormat="1" applyFont="1" applyFill="1"/>
    <xf numFmtId="0" fontId="11" fillId="6" borderId="0" xfId="0" applyFont="1" applyFill="1" applyAlignment="1">
      <alignment wrapText="1"/>
    </xf>
    <xf numFmtId="0" fontId="11" fillId="6" borderId="0" xfId="0" applyFont="1" applyFill="1" applyAlignment="1">
      <alignment horizontal="left" wrapText="1"/>
    </xf>
    <xf numFmtId="4" fontId="11" fillId="6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4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4" fontId="13" fillId="0" borderId="0" xfId="0" applyNumberFormat="1" applyFont="1" applyAlignment="1">
      <alignment wrapText="1"/>
    </xf>
    <xf numFmtId="0" fontId="11" fillId="6" borderId="0" xfId="0" applyFont="1" applyFill="1" applyAlignment="1">
      <alignment horizontal="right" wrapText="1"/>
    </xf>
    <xf numFmtId="4" fontId="11" fillId="6" borderId="0" xfId="0" applyNumberFormat="1" applyFont="1" applyFill="1"/>
    <xf numFmtId="0" fontId="14" fillId="8" borderId="0" xfId="0" applyFont="1" applyFill="1" applyAlignment="1">
      <alignment wrapText="1"/>
    </xf>
    <xf numFmtId="0" fontId="14" fillId="8" borderId="0" xfId="0" applyFont="1" applyFill="1" applyAlignment="1">
      <alignment horizontal="right" wrapText="1"/>
    </xf>
    <xf numFmtId="4" fontId="15" fillId="8" borderId="0" xfId="0" applyNumberFormat="1" applyFont="1" applyFill="1" applyAlignment="1">
      <alignment wrapText="1"/>
    </xf>
    <xf numFmtId="4" fontId="14" fillId="8" borderId="0" xfId="0" applyNumberFormat="1" applyFont="1" applyFill="1" applyAlignment="1">
      <alignment wrapText="1"/>
    </xf>
    <xf numFmtId="4" fontId="11" fillId="8" borderId="0" xfId="0" applyNumberFormat="1" applyFont="1" applyFill="1" applyAlignment="1">
      <alignment wrapText="1"/>
    </xf>
    <xf numFmtId="0" fontId="13" fillId="6" borderId="0" xfId="0" applyFont="1" applyFill="1" applyAlignment="1">
      <alignment wrapText="1"/>
    </xf>
    <xf numFmtId="4" fontId="13" fillId="6" borderId="0" xfId="0" applyNumberFormat="1" applyFont="1" applyFill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4" fontId="13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0" xfId="0" applyFont="1"/>
    <xf numFmtId="0" fontId="4" fillId="9" borderId="0" xfId="0" applyFont="1" applyFill="1" applyAlignment="1">
      <alignment wrapText="1"/>
    </xf>
    <xf numFmtId="0" fontId="16" fillId="9" borderId="0" xfId="0" applyFont="1" applyFill="1" applyAlignment="1">
      <alignment wrapText="1"/>
    </xf>
    <xf numFmtId="0" fontId="0" fillId="0" borderId="0" xfId="0" applyAlignment="1">
      <alignment horizontal="right"/>
    </xf>
    <xf numFmtId="0" fontId="17" fillId="0" borderId="0" xfId="0" applyFont="1"/>
    <xf numFmtId="4" fontId="0" fillId="0" borderId="0" xfId="0" applyNumberFormat="1"/>
    <xf numFmtId="0" fontId="2" fillId="0" borderId="0" xfId="0" applyFont="1"/>
    <xf numFmtId="0" fontId="0" fillId="0" borderId="0" xfId="0"/>
    <xf numFmtId="0" fontId="18" fillId="0" borderId="0" xfId="0" applyFont="1"/>
    <xf numFmtId="0" fontId="17" fillId="10" borderId="3" xfId="0" applyFont="1" applyFill="1" applyBorder="1" applyAlignment="1">
      <alignment vertical="top" wrapText="1"/>
    </xf>
    <xf numFmtId="0" fontId="17" fillId="10" borderId="4" xfId="0" applyFont="1" applyFill="1" applyBorder="1" applyAlignment="1">
      <alignment vertical="top" wrapText="1"/>
    </xf>
    <xf numFmtId="4" fontId="17" fillId="10" borderId="4" xfId="0" applyNumberFormat="1" applyFont="1" applyFill="1" applyBorder="1" applyAlignment="1">
      <alignment horizontal="right" vertical="top" wrapText="1"/>
    </xf>
    <xf numFmtId="4" fontId="19" fillId="6" borderId="4" xfId="0" applyNumberFormat="1" applyFont="1" applyFill="1" applyBorder="1" applyAlignment="1">
      <alignment vertical="top" wrapText="1"/>
    </xf>
    <xf numFmtId="4" fontId="18" fillId="6" borderId="4" xfId="0" applyNumberFormat="1" applyFont="1" applyFill="1" applyBorder="1" applyAlignment="1">
      <alignment vertical="top" wrapText="1"/>
    </xf>
    <xf numFmtId="4" fontId="19" fillId="0" borderId="4" xfId="0" applyNumberFormat="1" applyFont="1" applyBorder="1" applyAlignment="1">
      <alignment horizontal="right" vertical="top" wrapText="1"/>
    </xf>
    <xf numFmtId="0" fontId="17" fillId="11" borderId="3" xfId="0" applyFont="1" applyFill="1" applyBorder="1" applyAlignment="1">
      <alignment vertical="top" wrapText="1"/>
    </xf>
    <xf numFmtId="0" fontId="17" fillId="11" borderId="4" xfId="0" applyFont="1" applyFill="1" applyBorder="1" applyAlignment="1">
      <alignment vertical="top" wrapText="1"/>
    </xf>
    <xf numFmtId="4" fontId="17" fillId="11" borderId="4" xfId="0" applyNumberFormat="1" applyFont="1" applyFill="1" applyBorder="1" applyAlignment="1">
      <alignment horizontal="right" vertical="top" wrapText="1"/>
    </xf>
    <xf numFmtId="4" fontId="17" fillId="11" borderId="4" xfId="0" applyNumberFormat="1" applyFont="1" applyFill="1" applyBorder="1" applyAlignment="1">
      <alignment vertical="top" wrapText="1"/>
    </xf>
    <xf numFmtId="4" fontId="18" fillId="6" borderId="4" xfId="0" applyNumberFormat="1" applyFont="1" applyFill="1" applyBorder="1" applyAlignment="1">
      <alignment horizontal="right" vertical="top" wrapText="1"/>
    </xf>
    <xf numFmtId="4" fontId="21" fillId="6" borderId="4" xfId="0" applyNumberFormat="1" applyFont="1" applyFill="1" applyBorder="1" applyAlignment="1">
      <alignment horizontal="right" vertical="top" wrapText="1"/>
    </xf>
    <xf numFmtId="4" fontId="19" fillId="7" borderId="4" xfId="0" applyNumberFormat="1" applyFont="1" applyFill="1" applyBorder="1" applyAlignment="1">
      <alignment horizontal="right" vertical="top" wrapText="1"/>
    </xf>
    <xf numFmtId="4" fontId="19" fillId="0" borderId="6" xfId="0" applyNumberFormat="1" applyFont="1" applyBorder="1" applyAlignment="1">
      <alignment horizontal="right" vertical="top" wrapText="1"/>
    </xf>
    <xf numFmtId="4" fontId="18" fillId="12" borderId="4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0" fillId="0" borderId="0" xfId="0"/>
    <xf numFmtId="0" fontId="22" fillId="0" borderId="0" xfId="0" applyFont="1" applyAlignment="1">
      <alignment horizontal="center"/>
    </xf>
    <xf numFmtId="0" fontId="0" fillId="0" borderId="0" xfId="0" applyAlignment="1">
      <alignment wrapText="1"/>
    </xf>
    <xf numFmtId="0" fontId="24" fillId="0" borderId="0" xfId="0" applyFont="1"/>
    <xf numFmtId="0" fontId="25" fillId="0" borderId="0" xfId="0" applyFont="1" applyAlignment="1">
      <alignment horizontal="center"/>
    </xf>
    <xf numFmtId="0" fontId="11" fillId="0" borderId="0" xfId="0" applyFont="1"/>
    <xf numFmtId="0" fontId="26" fillId="0" borderId="0" xfId="0" applyFont="1"/>
    <xf numFmtId="0" fontId="25" fillId="0" borderId="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0" xfId="0"/>
    <xf numFmtId="0" fontId="0" fillId="0" borderId="0" xfId="0"/>
    <xf numFmtId="4" fontId="19" fillId="0" borderId="9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22" fillId="0" borderId="0" xfId="0" applyFont="1"/>
    <xf numFmtId="0" fontId="0" fillId="0" borderId="0" xfId="0"/>
    <xf numFmtId="4" fontId="19" fillId="0" borderId="2" xfId="0" applyNumberFormat="1" applyFont="1" applyBorder="1" applyAlignment="1">
      <alignment horizontal="right" vertical="top" wrapText="1"/>
    </xf>
    <xf numFmtId="4" fontId="19" fillId="0" borderId="14" xfId="0" applyNumberFormat="1" applyFont="1" applyBorder="1" applyAlignment="1">
      <alignment horizontal="right" vertical="top" wrapText="1"/>
    </xf>
    <xf numFmtId="4" fontId="19" fillId="0" borderId="15" xfId="0" applyNumberFormat="1" applyFont="1" applyBorder="1" applyAlignment="1">
      <alignment horizontal="right" vertical="top" wrapText="1"/>
    </xf>
    <xf numFmtId="0" fontId="4" fillId="0" borderId="0" xfId="1" applyFont="1" applyAlignment="1">
      <alignment horizontal="left" wrapText="1"/>
    </xf>
    <xf numFmtId="0" fontId="0" fillId="0" borderId="0" xfId="0"/>
    <xf numFmtId="4" fontId="19" fillId="0" borderId="13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6" borderId="0" xfId="0" applyFill="1"/>
    <xf numFmtId="0" fontId="0" fillId="14" borderId="0" xfId="0" applyFill="1"/>
    <xf numFmtId="0" fontId="0" fillId="13" borderId="0" xfId="0" applyFill="1"/>
    <xf numFmtId="0" fontId="12" fillId="8" borderId="0" xfId="0" applyFont="1" applyFill="1" applyAlignment="1">
      <alignment wrapText="1"/>
    </xf>
    <xf numFmtId="0" fontId="12" fillId="8" borderId="0" xfId="0" quotePrefix="1" applyFont="1" applyFill="1" applyAlignment="1">
      <alignment horizontal="right" wrapText="1"/>
    </xf>
    <xf numFmtId="4" fontId="12" fillId="8" borderId="0" xfId="0" applyNumberFormat="1" applyFont="1" applyFill="1"/>
    <xf numFmtId="0" fontId="0" fillId="8" borderId="0" xfId="0" applyFill="1"/>
    <xf numFmtId="0" fontId="12" fillId="10" borderId="0" xfId="0" applyFont="1" applyFill="1" applyAlignment="1">
      <alignment wrapText="1"/>
    </xf>
    <xf numFmtId="4" fontId="12" fillId="10" borderId="0" xfId="0" applyNumberFormat="1" applyFont="1" applyFill="1"/>
    <xf numFmtId="0" fontId="0" fillId="10" borderId="0" xfId="0" applyFill="1"/>
    <xf numFmtId="0" fontId="12" fillId="10" borderId="0" xfId="0" applyFont="1" applyFill="1" applyAlignment="1">
      <alignment horizontal="right" wrapText="1"/>
    </xf>
    <xf numFmtId="0" fontId="28" fillId="10" borderId="0" xfId="0" applyFont="1" applyFill="1"/>
    <xf numFmtId="0" fontId="4" fillId="15" borderId="0" xfId="0" applyFont="1" applyFill="1" applyAlignment="1">
      <alignment wrapText="1"/>
    </xf>
    <xf numFmtId="0" fontId="11" fillId="15" borderId="0" xfId="0" applyFont="1" applyFill="1" applyAlignment="1">
      <alignment horizontal="right" wrapText="1"/>
    </xf>
    <xf numFmtId="0" fontId="11" fillId="15" borderId="0" xfId="0" applyFont="1" applyFill="1" applyAlignment="1">
      <alignment wrapText="1"/>
    </xf>
    <xf numFmtId="4" fontId="11" fillId="15" borderId="0" xfId="0" applyNumberFormat="1" applyFont="1" applyFill="1"/>
    <xf numFmtId="0" fontId="0" fillId="15" borderId="0" xfId="0" applyFill="1"/>
    <xf numFmtId="0" fontId="16" fillId="15" borderId="0" xfId="0" applyFont="1" applyFill="1" applyAlignment="1">
      <alignment wrapText="1"/>
    </xf>
    <xf numFmtId="0" fontId="11" fillId="10" borderId="0" xfId="0" applyFont="1" applyFill="1" applyAlignment="1">
      <alignment horizontal="right" wrapText="1"/>
    </xf>
    <xf numFmtId="0" fontId="11" fillId="10" borderId="0" xfId="0" applyFont="1" applyFill="1" applyAlignment="1">
      <alignment wrapText="1"/>
    </xf>
    <xf numFmtId="4" fontId="11" fillId="10" borderId="0" xfId="0" applyNumberFormat="1" applyFont="1" applyFill="1"/>
    <xf numFmtId="4" fontId="13" fillId="15" borderId="0" xfId="0" applyNumberFormat="1" applyFont="1" applyFill="1" applyAlignment="1">
      <alignment wrapText="1"/>
    </xf>
    <xf numFmtId="4" fontId="11" fillId="15" borderId="0" xfId="0" applyNumberFormat="1" applyFont="1" applyFill="1" applyAlignment="1">
      <alignment wrapText="1"/>
    </xf>
    <xf numFmtId="0" fontId="29" fillId="15" borderId="0" xfId="0" applyFont="1" applyFill="1"/>
    <xf numFmtId="4" fontId="30" fillId="15" borderId="0" xfId="0" applyNumberFormat="1" applyFont="1" applyFill="1"/>
    <xf numFmtId="4" fontId="33" fillId="8" borderId="0" xfId="0" applyNumberFormat="1" applyFont="1" applyFill="1"/>
    <xf numFmtId="0" fontId="34" fillId="8" borderId="0" xfId="0" applyFont="1" applyFill="1"/>
    <xf numFmtId="4" fontId="31" fillId="8" borderId="0" xfId="0" applyNumberFormat="1" applyFont="1" applyFill="1"/>
    <xf numFmtId="0" fontId="32" fillId="8" borderId="0" xfId="0" applyFont="1" applyFill="1"/>
    <xf numFmtId="0" fontId="14" fillId="8" borderId="0" xfId="0" quotePrefix="1" applyFont="1" applyFill="1" applyAlignment="1">
      <alignment horizontal="right" wrapText="1"/>
    </xf>
    <xf numFmtId="4" fontId="4" fillId="15" borderId="0" xfId="0" applyNumberFormat="1" applyFont="1" applyFill="1"/>
    <xf numFmtId="4" fontId="16" fillId="15" borderId="0" xfId="0" applyNumberFormat="1" applyFont="1" applyFill="1"/>
    <xf numFmtId="4" fontId="11" fillId="15" borderId="0" xfId="0" applyNumberFormat="1" applyFont="1" applyFill="1" applyAlignment="1">
      <alignment horizontal="right"/>
    </xf>
    <xf numFmtId="0" fontId="12" fillId="8" borderId="0" xfId="0" applyFont="1" applyFill="1" applyAlignment="1">
      <alignment horizontal="right" wrapText="1"/>
    </xf>
    <xf numFmtId="0" fontId="5" fillId="8" borderId="0" xfId="0" applyFont="1" applyFill="1" applyAlignment="1">
      <alignment wrapText="1"/>
    </xf>
    <xf numFmtId="4" fontId="5" fillId="10" borderId="0" xfId="1" applyNumberFormat="1" applyFont="1" applyFill="1"/>
    <xf numFmtId="0" fontId="5" fillId="13" borderId="0" xfId="1" applyFont="1" applyFill="1"/>
    <xf numFmtId="4" fontId="5" fillId="13" borderId="0" xfId="1" applyNumberFormat="1" applyFont="1" applyFill="1"/>
    <xf numFmtId="0" fontId="5" fillId="10" borderId="0" xfId="1" applyFont="1" applyFill="1" applyAlignment="1">
      <alignment horizontal="left"/>
    </xf>
    <xf numFmtId="0" fontId="5" fillId="10" borderId="0" xfId="1" applyFont="1" applyFill="1"/>
    <xf numFmtId="0" fontId="4" fillId="16" borderId="0" xfId="1" applyFont="1" applyFill="1"/>
    <xf numFmtId="0" fontId="4" fillId="16" borderId="0" xfId="1" quotePrefix="1" applyFont="1" applyFill="1"/>
    <xf numFmtId="0" fontId="0" fillId="16" borderId="0" xfId="0" applyFill="1"/>
    <xf numFmtId="0" fontId="4" fillId="16" borderId="0" xfId="1" applyFont="1" applyFill="1" applyAlignment="1">
      <alignment horizontal="right"/>
    </xf>
    <xf numFmtId="0" fontId="35" fillId="16" borderId="0" xfId="1" applyFont="1" applyFill="1"/>
    <xf numFmtId="0" fontId="5" fillId="8" borderId="0" xfId="1" applyFont="1" applyFill="1" applyAlignment="1">
      <alignment horizontal="left"/>
    </xf>
    <xf numFmtId="0" fontId="5" fillId="8" borderId="0" xfId="1" applyFont="1" applyFill="1"/>
    <xf numFmtId="4" fontId="5" fillId="8" borderId="0" xfId="1" applyNumberFormat="1" applyFont="1" applyFill="1"/>
    <xf numFmtId="0" fontId="4" fillId="0" borderId="0" xfId="1" applyFont="1" applyAlignment="1">
      <alignment horizontal="center"/>
    </xf>
    <xf numFmtId="0" fontId="36" fillId="0" borderId="0" xfId="0" applyFont="1" applyAlignment="1">
      <alignment horizontal="center"/>
    </xf>
    <xf numFmtId="0" fontId="37" fillId="16" borderId="0" xfId="0" applyFont="1" applyFill="1" applyAlignment="1">
      <alignment horizontal="center"/>
    </xf>
    <xf numFmtId="0" fontId="38" fillId="16" borderId="0" xfId="1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4" fontId="3" fillId="0" borderId="0" xfId="1" applyNumberFormat="1" applyFont="1" applyAlignment="1">
      <alignment horizontal="right" wrapText="1"/>
    </xf>
    <xf numFmtId="0" fontId="0" fillId="0" borderId="0" xfId="0"/>
    <xf numFmtId="4" fontId="39" fillId="15" borderId="0" xfId="0" applyNumberFormat="1" applyFont="1" applyFill="1"/>
    <xf numFmtId="4" fontId="14" fillId="8" borderId="0" xfId="0" applyNumberFormat="1" applyFont="1" applyFill="1"/>
    <xf numFmtId="0" fontId="3" fillId="0" borderId="0" xfId="1" applyFont="1" applyAlignment="1"/>
    <xf numFmtId="4" fontId="0" fillId="6" borderId="0" xfId="0" applyNumberFormat="1" applyFill="1"/>
    <xf numFmtId="4" fontId="0" fillId="10" borderId="0" xfId="0" applyNumberFormat="1" applyFill="1"/>
    <xf numFmtId="4" fontId="27" fillId="8" borderId="0" xfId="0" applyNumberFormat="1" applyFont="1" applyFill="1"/>
    <xf numFmtId="4" fontId="27" fillId="13" borderId="0" xfId="0" applyNumberFormat="1" applyFont="1" applyFill="1"/>
    <xf numFmtId="4" fontId="9" fillId="8" borderId="0" xfId="1" applyNumberFormat="1" applyFont="1" applyFill="1" applyAlignment="1">
      <alignment wrapText="1"/>
    </xf>
    <xf numFmtId="0" fontId="4" fillId="0" borderId="0" xfId="1" applyFont="1" applyAlignment="1">
      <alignment horizontal="left" wrapText="1"/>
    </xf>
    <xf numFmtId="0" fontId="0" fillId="0" borderId="0" xfId="0"/>
    <xf numFmtId="4" fontId="0" fillId="8" borderId="0" xfId="0" applyNumberFormat="1" applyFill="1"/>
    <xf numFmtId="4" fontId="0" fillId="15" borderId="0" xfId="0" applyNumberFormat="1" applyFill="1"/>
    <xf numFmtId="4" fontId="29" fillId="15" borderId="0" xfId="0" applyNumberFormat="1" applyFont="1" applyFill="1"/>
    <xf numFmtId="4" fontId="32" fillId="8" borderId="0" xfId="0" applyNumberFormat="1" applyFont="1" applyFill="1"/>
    <xf numFmtId="4" fontId="34" fillId="8" borderId="0" xfId="0" applyNumberFormat="1" applyFont="1" applyFill="1"/>
    <xf numFmtId="0" fontId="27" fillId="10" borderId="0" xfId="0" applyFont="1" applyFill="1"/>
    <xf numFmtId="4" fontId="22" fillId="0" borderId="0" xfId="0" applyNumberFormat="1" applyFon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4" fontId="40" fillId="6" borderId="0" xfId="0" applyNumberFormat="1" applyFont="1" applyFill="1"/>
    <xf numFmtId="4" fontId="40" fillId="0" borderId="0" xfId="0" applyNumberFormat="1" applyFont="1"/>
    <xf numFmtId="4" fontId="22" fillId="6" borderId="0" xfId="0" applyNumberFormat="1" applyFont="1" applyFill="1"/>
    <xf numFmtId="0" fontId="2" fillId="0" borderId="0" xfId="1" applyFont="1" applyAlignment="1">
      <alignment horizontal="left"/>
    </xf>
    <xf numFmtId="0" fontId="7" fillId="0" borderId="0" xfId="1" applyFont="1" applyAlignment="1"/>
    <xf numFmtId="0" fontId="1" fillId="0" borderId="0" xfId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left" wrapText="1"/>
    </xf>
    <xf numFmtId="0" fontId="0" fillId="0" borderId="0" xfId="0"/>
    <xf numFmtId="0" fontId="7" fillId="0" borderId="0" xfId="1" applyFont="1" applyAlignment="1">
      <alignment horizontal="left"/>
    </xf>
    <xf numFmtId="0" fontId="1" fillId="0" borderId="0" xfId="1" applyAlignment="1">
      <alignment horizontal="left"/>
    </xf>
    <xf numFmtId="0" fontId="6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/>
    <xf numFmtId="0" fontId="8" fillId="0" borderId="0" xfId="1" applyFont="1" applyAlignment="1">
      <alignment horizontal="center"/>
    </xf>
    <xf numFmtId="0" fontId="18" fillId="12" borderId="7" xfId="0" applyFont="1" applyFill="1" applyBorder="1" applyAlignment="1">
      <alignment vertical="top" wrapText="1"/>
    </xf>
    <xf numFmtId="0" fontId="18" fillId="12" borderId="8" xfId="0" applyFont="1" applyFill="1" applyBorder="1" applyAlignment="1">
      <alignment vertical="top" wrapText="1"/>
    </xf>
    <xf numFmtId="0" fontId="18" fillId="12" borderId="4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8" fillId="12" borderId="1" xfId="0" applyFont="1" applyFill="1" applyBorder="1" applyAlignment="1">
      <alignment vertical="top" wrapText="1"/>
    </xf>
    <xf numFmtId="0" fontId="18" fillId="12" borderId="2" xfId="0" applyFont="1" applyFill="1" applyBorder="1" applyAlignment="1">
      <alignment vertical="top" wrapText="1"/>
    </xf>
    <xf numFmtId="0" fontId="17" fillId="10" borderId="1" xfId="0" applyFont="1" applyFill="1" applyBorder="1" applyAlignment="1">
      <alignment horizontal="right" vertical="top" wrapText="1"/>
    </xf>
    <xf numFmtId="0" fontId="17" fillId="10" borderId="2" xfId="0" applyFont="1" applyFill="1" applyBorder="1" applyAlignment="1">
      <alignment horizontal="right" vertical="top" wrapText="1"/>
    </xf>
    <xf numFmtId="0" fontId="19" fillId="7" borderId="1" xfId="0" applyFont="1" applyFill="1" applyBorder="1" applyAlignment="1">
      <alignment vertical="top" wrapText="1"/>
    </xf>
    <xf numFmtId="0" fontId="19" fillId="7" borderId="2" xfId="0" applyFont="1" applyFill="1" applyBorder="1" applyAlignment="1">
      <alignment vertical="top" wrapText="1"/>
    </xf>
    <xf numFmtId="0" fontId="23" fillId="6" borderId="1" xfId="0" applyFont="1" applyFill="1" applyBorder="1" applyAlignment="1">
      <alignment vertical="top"/>
    </xf>
    <xf numFmtId="0" fontId="23" fillId="6" borderId="2" xfId="0" applyFont="1" applyFill="1" applyBorder="1" applyAlignment="1">
      <alignment vertical="top"/>
    </xf>
    <xf numFmtId="0" fontId="19" fillId="0" borderId="12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20" fillId="6" borderId="1" xfId="0" applyFont="1" applyFill="1" applyBorder="1" applyAlignment="1">
      <alignment vertical="top"/>
    </xf>
    <xf numFmtId="0" fontId="20" fillId="6" borderId="2" xfId="0" applyFont="1" applyFill="1" applyBorder="1" applyAlignment="1">
      <alignment vertical="top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7" fillId="6" borderId="1" xfId="0" applyFont="1" applyFill="1" applyBorder="1" applyAlignment="1">
      <alignment vertical="top" wrapText="1"/>
    </xf>
    <xf numFmtId="0" fontId="17" fillId="6" borderId="2" xfId="0" applyFont="1" applyFill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7" fillId="6" borderId="1" xfId="0" applyFont="1" applyFill="1" applyBorder="1" applyAlignment="1">
      <alignment vertical="top"/>
    </xf>
    <xf numFmtId="0" fontId="17" fillId="6" borderId="2" xfId="0" applyFont="1" applyFill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">
    <cellStyle name="Normalno" xfId="0" builtinId="0"/>
    <cellStyle name="Obično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14"/>
  <sheetViews>
    <sheetView tabSelected="1" zoomScaleNormal="100" workbookViewId="0">
      <selection activeCell="G8" sqref="G8"/>
    </sheetView>
  </sheetViews>
  <sheetFormatPr defaultRowHeight="15" x14ac:dyDescent="0.25"/>
  <cols>
    <col min="1" max="1" width="1.85546875" customWidth="1"/>
    <col min="2" max="2" width="5.42578125" customWidth="1"/>
    <col min="3" max="3" width="25.85546875" customWidth="1"/>
    <col min="4" max="4" width="9.85546875" customWidth="1"/>
    <col min="5" max="5" width="11.42578125" customWidth="1"/>
    <col min="6" max="6" width="29" customWidth="1"/>
    <col min="7" max="7" width="18.85546875" customWidth="1"/>
    <col min="8" max="8" width="22.7109375" customWidth="1"/>
    <col min="10" max="10" width="10" customWidth="1"/>
  </cols>
  <sheetData>
    <row r="2" spans="2:8" x14ac:dyDescent="0.25">
      <c r="B2" s="188" t="s">
        <v>245</v>
      </c>
      <c r="C2" s="189"/>
      <c r="D2" s="189"/>
      <c r="E2" s="189"/>
      <c r="F2" s="189"/>
    </row>
    <row r="3" spans="2:8" x14ac:dyDescent="0.25">
      <c r="B3" s="188" t="s">
        <v>288</v>
      </c>
      <c r="C3" s="189"/>
      <c r="D3" s="189"/>
      <c r="E3" s="189"/>
      <c r="F3" s="189"/>
    </row>
    <row r="4" spans="2:8" x14ac:dyDescent="0.25">
      <c r="B4" s="188" t="s">
        <v>289</v>
      </c>
      <c r="C4" s="189"/>
      <c r="D4" s="189"/>
      <c r="E4" s="189"/>
      <c r="F4" s="189"/>
    </row>
    <row r="5" spans="2:8" ht="23.25" x14ac:dyDescent="0.35">
      <c r="B5" s="195"/>
      <c r="C5" s="196"/>
      <c r="D5" s="196"/>
      <c r="E5" s="196"/>
      <c r="F5" s="196"/>
    </row>
    <row r="6" spans="2:8" ht="23.25" x14ac:dyDescent="0.35">
      <c r="B6" s="198" t="s">
        <v>263</v>
      </c>
      <c r="C6" s="195"/>
      <c r="D6" s="195"/>
      <c r="E6" s="195"/>
      <c r="F6" s="195"/>
    </row>
    <row r="7" spans="2:8" x14ac:dyDescent="0.25">
      <c r="B7" s="197"/>
      <c r="C7" s="197"/>
      <c r="D7" s="197"/>
      <c r="E7" s="197"/>
      <c r="F7" s="197"/>
    </row>
    <row r="8" spans="2:8" x14ac:dyDescent="0.25">
      <c r="B8" s="187" t="s">
        <v>69</v>
      </c>
      <c r="C8" s="187"/>
      <c r="D8" s="187"/>
      <c r="E8" s="187"/>
      <c r="F8" s="187"/>
    </row>
    <row r="9" spans="2:8" x14ac:dyDescent="0.25">
      <c r="B9" s="190" t="s">
        <v>0</v>
      </c>
      <c r="C9" s="190"/>
      <c r="D9" s="190"/>
      <c r="E9" s="190"/>
      <c r="F9" s="190"/>
    </row>
    <row r="10" spans="2:8" x14ac:dyDescent="0.25">
      <c r="B10" s="188" t="s">
        <v>264</v>
      </c>
      <c r="C10" s="189"/>
      <c r="D10" s="189"/>
      <c r="E10" s="189"/>
      <c r="F10" s="189"/>
    </row>
    <row r="11" spans="2:8" x14ac:dyDescent="0.25">
      <c r="B11" s="188" t="s">
        <v>70</v>
      </c>
      <c r="C11" s="189"/>
      <c r="D11" s="189"/>
      <c r="E11" s="189"/>
      <c r="F11" s="189"/>
    </row>
    <row r="12" spans="2:8" x14ac:dyDescent="0.25">
      <c r="B12" s="189"/>
      <c r="C12" s="189"/>
      <c r="D12" s="189"/>
      <c r="E12" s="189"/>
      <c r="F12" s="189"/>
    </row>
    <row r="13" spans="2:8" x14ac:dyDescent="0.25">
      <c r="B13" s="1"/>
      <c r="C13" s="1"/>
      <c r="D13" s="2"/>
      <c r="E13" s="2"/>
      <c r="F13" s="156" t="s">
        <v>247</v>
      </c>
      <c r="G13" s="157" t="s">
        <v>248</v>
      </c>
      <c r="H13" s="157" t="s">
        <v>248</v>
      </c>
    </row>
    <row r="14" spans="2:8" x14ac:dyDescent="0.25">
      <c r="B14" s="1"/>
      <c r="C14" s="1"/>
      <c r="D14" s="10"/>
      <c r="E14" s="10"/>
      <c r="F14" s="156">
        <v>2022</v>
      </c>
      <c r="G14" s="157">
        <v>2023</v>
      </c>
      <c r="H14" s="157">
        <v>2024</v>
      </c>
    </row>
    <row r="15" spans="2:8" x14ac:dyDescent="0.25">
      <c r="B15" s="11" t="s">
        <v>1</v>
      </c>
      <c r="C15" s="12" t="s">
        <v>2</v>
      </c>
      <c r="D15" s="13"/>
      <c r="E15" s="13"/>
      <c r="F15" s="13">
        <f>SUM(F16+F17+F18)</f>
        <v>5225000</v>
      </c>
      <c r="G15" s="186">
        <f>SUM(G16:G18)</f>
        <v>4450000</v>
      </c>
      <c r="H15" s="186">
        <f>SUM(H16:H18)</f>
        <v>17010000</v>
      </c>
    </row>
    <row r="16" spans="2:8" x14ac:dyDescent="0.25">
      <c r="B16" s="4"/>
      <c r="C16" s="3" t="s">
        <v>3</v>
      </c>
      <c r="D16" s="5"/>
      <c r="E16" s="5"/>
      <c r="F16" s="5">
        <v>4625000</v>
      </c>
      <c r="G16" s="64">
        <v>4250000</v>
      </c>
      <c r="H16" s="64">
        <v>16710000</v>
      </c>
    </row>
    <row r="17" spans="2:8" ht="23.25" x14ac:dyDescent="0.25">
      <c r="B17" s="4"/>
      <c r="C17" s="3" t="s">
        <v>4</v>
      </c>
      <c r="D17" s="5"/>
      <c r="E17" s="5"/>
      <c r="F17" s="5">
        <v>300000</v>
      </c>
      <c r="G17" s="64">
        <v>200000</v>
      </c>
      <c r="H17" s="64">
        <v>300000</v>
      </c>
    </row>
    <row r="18" spans="2:8" s="103" customFormat="1" x14ac:dyDescent="0.25">
      <c r="B18" s="102"/>
      <c r="C18" s="3" t="s">
        <v>230</v>
      </c>
      <c r="D18" s="5"/>
      <c r="E18" s="5"/>
      <c r="F18" s="5">
        <v>300000</v>
      </c>
      <c r="G18" s="64">
        <v>0</v>
      </c>
      <c r="H18" s="64">
        <v>0</v>
      </c>
    </row>
    <row r="19" spans="2:8" x14ac:dyDescent="0.25">
      <c r="B19" s="11" t="s">
        <v>5</v>
      </c>
      <c r="C19" s="12" t="s">
        <v>6</v>
      </c>
      <c r="D19" s="13"/>
      <c r="E19" s="13"/>
      <c r="F19" s="13">
        <f>SUM(F20+F21)</f>
        <v>5060100</v>
      </c>
      <c r="G19" s="186">
        <f>SUM(G20:G21)</f>
        <v>4450000</v>
      </c>
      <c r="H19" s="186">
        <f>SUM(H20:H21)</f>
        <v>17010000</v>
      </c>
    </row>
    <row r="20" spans="2:8" x14ac:dyDescent="0.25">
      <c r="B20" s="4"/>
      <c r="C20" s="3" t="s">
        <v>7</v>
      </c>
      <c r="D20" s="5"/>
      <c r="E20" s="5"/>
      <c r="F20" s="5">
        <v>1780100</v>
      </c>
      <c r="G20" s="64">
        <v>1890000</v>
      </c>
      <c r="H20" s="64">
        <v>1910000</v>
      </c>
    </row>
    <row r="21" spans="2:8" ht="23.25" x14ac:dyDescent="0.25">
      <c r="B21" s="4"/>
      <c r="C21" s="3" t="s">
        <v>8</v>
      </c>
      <c r="D21" s="5"/>
      <c r="E21" s="5"/>
      <c r="F21" s="5">
        <v>3280000</v>
      </c>
      <c r="G21" s="64">
        <v>2560000</v>
      </c>
      <c r="H21" s="64">
        <v>15100000</v>
      </c>
    </row>
    <row r="22" spans="2:8" ht="23.25" x14ac:dyDescent="0.25">
      <c r="B22" s="11" t="s">
        <v>9</v>
      </c>
      <c r="C22" s="12" t="s">
        <v>10</v>
      </c>
      <c r="D22" s="13"/>
      <c r="E22" s="13"/>
      <c r="F22" s="13">
        <f>SUM(F23)</f>
        <v>190210.85</v>
      </c>
      <c r="G22" s="184">
        <f>SUM(G23)</f>
        <v>150000</v>
      </c>
      <c r="H22" s="167">
        <f>SUM(H23)</f>
        <v>0</v>
      </c>
    </row>
    <row r="23" spans="2:8" ht="23.25" x14ac:dyDescent="0.25">
      <c r="B23" s="4"/>
      <c r="C23" s="3" t="s">
        <v>11</v>
      </c>
      <c r="D23" s="5"/>
      <c r="E23" s="5"/>
      <c r="F23" s="5">
        <v>190210.85</v>
      </c>
      <c r="G23" s="185">
        <v>150000</v>
      </c>
      <c r="H23" s="64">
        <v>0</v>
      </c>
    </row>
    <row r="24" spans="2:8" x14ac:dyDescent="0.25">
      <c r="B24" s="4"/>
      <c r="C24" s="3"/>
      <c r="D24" s="5"/>
      <c r="E24" s="5"/>
      <c r="F24" s="5"/>
      <c r="G24" s="64"/>
      <c r="H24" s="64"/>
    </row>
    <row r="25" spans="2:8" x14ac:dyDescent="0.25">
      <c r="B25" s="4"/>
      <c r="C25" s="3" t="s">
        <v>12</v>
      </c>
      <c r="D25" s="5"/>
      <c r="E25" s="5"/>
      <c r="F25" s="5">
        <v>5225000</v>
      </c>
      <c r="G25" s="180">
        <v>4450000</v>
      </c>
      <c r="H25" s="180">
        <v>17010000</v>
      </c>
    </row>
    <row r="26" spans="2:8" s="103" customFormat="1" x14ac:dyDescent="0.25">
      <c r="B26" s="102"/>
      <c r="C26" s="3" t="s">
        <v>13</v>
      </c>
      <c r="D26" s="5"/>
      <c r="E26" s="5"/>
      <c r="F26" s="5">
        <v>5060100</v>
      </c>
      <c r="G26" s="180">
        <v>4450000</v>
      </c>
      <c r="H26" s="180">
        <v>17010000</v>
      </c>
    </row>
    <row r="27" spans="2:8" x14ac:dyDescent="0.25">
      <c r="B27" s="4"/>
      <c r="C27" s="3" t="s">
        <v>231</v>
      </c>
      <c r="D27" s="5"/>
      <c r="E27" s="5"/>
      <c r="F27" s="5">
        <v>190210.85</v>
      </c>
      <c r="G27" s="180">
        <v>150000</v>
      </c>
      <c r="H27" s="180">
        <v>0</v>
      </c>
    </row>
    <row r="28" spans="2:8" s="173" customFormat="1" x14ac:dyDescent="0.25">
      <c r="B28" s="172"/>
      <c r="C28" s="3" t="s">
        <v>252</v>
      </c>
      <c r="D28" s="5"/>
      <c r="E28" s="5"/>
      <c r="F28" s="5">
        <v>-25310.85</v>
      </c>
      <c r="G28" s="180">
        <v>0</v>
      </c>
      <c r="H28" s="180">
        <v>0</v>
      </c>
    </row>
    <row r="29" spans="2:8" x14ac:dyDescent="0.25">
      <c r="B29" s="191"/>
      <c r="C29" s="192"/>
      <c r="D29" s="192"/>
      <c r="E29" s="192"/>
      <c r="F29" s="192"/>
    </row>
    <row r="30" spans="2:8" x14ac:dyDescent="0.25">
      <c r="B30" s="190" t="s">
        <v>14</v>
      </c>
      <c r="C30" s="190"/>
      <c r="D30" s="190"/>
      <c r="E30" s="190"/>
      <c r="F30" s="190"/>
    </row>
    <row r="31" spans="2:8" x14ac:dyDescent="0.25">
      <c r="B31" s="189"/>
      <c r="C31" s="189"/>
      <c r="D31" s="189"/>
      <c r="E31" s="189"/>
      <c r="F31" s="189"/>
    </row>
    <row r="32" spans="2:8" x14ac:dyDescent="0.25">
      <c r="B32" s="188" t="s">
        <v>220</v>
      </c>
      <c r="C32" s="189"/>
      <c r="D32" s="189"/>
      <c r="E32" s="189"/>
      <c r="F32" s="189"/>
    </row>
    <row r="33" spans="2:8" x14ac:dyDescent="0.25">
      <c r="B33" s="188" t="s">
        <v>71</v>
      </c>
      <c r="C33" s="189"/>
      <c r="D33" s="189"/>
      <c r="E33" s="189"/>
      <c r="F33" s="189"/>
    </row>
    <row r="34" spans="2:8" x14ac:dyDescent="0.25">
      <c r="B34" s="9"/>
      <c r="C34" s="9"/>
      <c r="D34" s="9"/>
      <c r="E34" s="9"/>
      <c r="F34" s="9"/>
    </row>
    <row r="35" spans="2:8" x14ac:dyDescent="0.25">
      <c r="B35" s="152" t="s">
        <v>15</v>
      </c>
      <c r="C35" s="148"/>
      <c r="D35" s="149"/>
      <c r="E35" s="149"/>
      <c r="F35" s="149"/>
      <c r="G35" s="150"/>
      <c r="H35" s="150"/>
    </row>
    <row r="36" spans="2:8" x14ac:dyDescent="0.25">
      <c r="B36" s="152" t="s">
        <v>16</v>
      </c>
      <c r="C36" s="152" t="s">
        <v>17</v>
      </c>
      <c r="D36" s="151"/>
      <c r="E36" s="151"/>
      <c r="F36" s="159" t="s">
        <v>265</v>
      </c>
      <c r="G36" s="158" t="s">
        <v>260</v>
      </c>
      <c r="H36" s="158" t="s">
        <v>266</v>
      </c>
    </row>
    <row r="37" spans="2:8" x14ac:dyDescent="0.25">
      <c r="B37" s="144" t="s">
        <v>18</v>
      </c>
      <c r="C37" s="144"/>
      <c r="D37" s="144"/>
      <c r="E37" s="144"/>
      <c r="F37" s="145">
        <f>SUM(F38+F60+F64)</f>
        <v>5225000</v>
      </c>
      <c r="G37" s="170">
        <f>SUM(G38+G60)</f>
        <v>4600000</v>
      </c>
      <c r="H37" s="170">
        <f>SUM(H38+H60)</f>
        <v>17010000</v>
      </c>
    </row>
    <row r="38" spans="2:8" x14ac:dyDescent="0.25">
      <c r="B38" s="146">
        <v>6</v>
      </c>
      <c r="C38" s="147" t="s">
        <v>3</v>
      </c>
      <c r="D38" s="143"/>
      <c r="E38" s="143"/>
      <c r="F38" s="143">
        <f>SUM(F39+F43+F46+F49+F54+F57)</f>
        <v>4625000</v>
      </c>
      <c r="G38" s="168">
        <f>SUM(G39+G43+G46+G49+G57)</f>
        <v>4250000</v>
      </c>
      <c r="H38" s="168">
        <f>SUM(H39+H46+H57+H49+H43)</f>
        <v>16710000</v>
      </c>
    </row>
    <row r="39" spans="2:8" x14ac:dyDescent="0.25">
      <c r="B39" s="11">
        <v>61</v>
      </c>
      <c r="C39" s="12" t="s">
        <v>19</v>
      </c>
      <c r="D39" s="13"/>
      <c r="E39" s="13"/>
      <c r="F39" s="13">
        <f>SUM(F40:F42)</f>
        <v>440000</v>
      </c>
      <c r="G39" s="167">
        <v>1000000</v>
      </c>
      <c r="H39" s="167">
        <v>1500000</v>
      </c>
    </row>
    <row r="40" spans="2:8" x14ac:dyDescent="0.25">
      <c r="B40" s="8">
        <v>611</v>
      </c>
      <c r="C40" s="6" t="s">
        <v>20</v>
      </c>
      <c r="D40" s="7"/>
      <c r="E40" s="7"/>
      <c r="F40" s="7">
        <v>400000</v>
      </c>
      <c r="H40" s="64"/>
    </row>
    <row r="41" spans="2:8" x14ac:dyDescent="0.25">
      <c r="B41" s="8">
        <v>613</v>
      </c>
      <c r="C41" s="6" t="s">
        <v>21</v>
      </c>
      <c r="D41" s="7"/>
      <c r="E41" s="7"/>
      <c r="F41" s="7">
        <v>30000</v>
      </c>
      <c r="H41" s="64"/>
    </row>
    <row r="42" spans="2:8" x14ac:dyDescent="0.25">
      <c r="B42" s="8">
        <v>614</v>
      </c>
      <c r="C42" s="6" t="s">
        <v>22</v>
      </c>
      <c r="D42" s="7"/>
      <c r="E42" s="7"/>
      <c r="F42" s="162">
        <v>10000</v>
      </c>
      <c r="H42" s="64"/>
    </row>
    <row r="43" spans="2:8" x14ac:dyDescent="0.25">
      <c r="B43" s="11">
        <v>63</v>
      </c>
      <c r="C43" s="12" t="s">
        <v>23</v>
      </c>
      <c r="D43" s="13"/>
      <c r="E43" s="13"/>
      <c r="F43" s="13">
        <f>SUM(F44+F45)</f>
        <v>3300000</v>
      </c>
      <c r="G43" s="167">
        <v>2700000</v>
      </c>
      <c r="H43" s="167">
        <v>14660000</v>
      </c>
    </row>
    <row r="44" spans="2:8" x14ac:dyDescent="0.25">
      <c r="B44" s="8">
        <v>633</v>
      </c>
      <c r="C44" s="6" t="s">
        <v>24</v>
      </c>
      <c r="D44" s="7"/>
      <c r="E44" s="7"/>
      <c r="F44" s="7">
        <v>1800000</v>
      </c>
      <c r="H44" s="64"/>
    </row>
    <row r="45" spans="2:8" ht="23.25" x14ac:dyDescent="0.25">
      <c r="B45" s="8">
        <v>634</v>
      </c>
      <c r="C45" s="6" t="s">
        <v>25</v>
      </c>
      <c r="D45" s="7"/>
      <c r="E45" s="7"/>
      <c r="F45" s="7">
        <v>1500000</v>
      </c>
      <c r="H45" s="64"/>
    </row>
    <row r="46" spans="2:8" x14ac:dyDescent="0.25">
      <c r="B46" s="11">
        <v>64</v>
      </c>
      <c r="C46" s="12" t="s">
        <v>26</v>
      </c>
      <c r="D46" s="13"/>
      <c r="E46" s="13"/>
      <c r="F46" s="13">
        <f>SUM(F47:F48)</f>
        <v>110000</v>
      </c>
      <c r="G46" s="167">
        <v>150000</v>
      </c>
      <c r="H46" s="167">
        <v>150000</v>
      </c>
    </row>
    <row r="47" spans="2:8" x14ac:dyDescent="0.25">
      <c r="B47" s="8">
        <v>641</v>
      </c>
      <c r="C47" s="6" t="s">
        <v>27</v>
      </c>
      <c r="D47" s="7"/>
      <c r="E47" s="7"/>
      <c r="F47" s="7">
        <v>10000</v>
      </c>
      <c r="H47" s="64"/>
    </row>
    <row r="48" spans="2:8" x14ac:dyDescent="0.25">
      <c r="B48" s="8">
        <v>642</v>
      </c>
      <c r="C48" s="6" t="s">
        <v>28</v>
      </c>
      <c r="D48" s="7"/>
      <c r="E48" s="7"/>
      <c r="F48" s="7">
        <v>100000</v>
      </c>
      <c r="H48" s="64"/>
    </row>
    <row r="49" spans="2:8" ht="34.5" x14ac:dyDescent="0.25">
      <c r="B49" s="11">
        <v>65</v>
      </c>
      <c r="C49" s="12" t="s">
        <v>29</v>
      </c>
      <c r="D49" s="13"/>
      <c r="E49" s="13"/>
      <c r="F49" s="13">
        <f>SUM(F50:F53)</f>
        <v>275000</v>
      </c>
      <c r="G49" s="167">
        <v>300000</v>
      </c>
      <c r="H49" s="167">
        <v>300000</v>
      </c>
    </row>
    <row r="50" spans="2:8" x14ac:dyDescent="0.25">
      <c r="B50" s="8">
        <v>651</v>
      </c>
      <c r="C50" s="6" t="s">
        <v>30</v>
      </c>
      <c r="D50" s="7"/>
      <c r="E50" s="7"/>
      <c r="F50" s="7">
        <v>5000</v>
      </c>
      <c r="H50" s="64"/>
    </row>
    <row r="51" spans="2:8" x14ac:dyDescent="0.25">
      <c r="B51" s="8">
        <v>652</v>
      </c>
      <c r="C51" s="6" t="s">
        <v>31</v>
      </c>
      <c r="D51" s="7"/>
      <c r="E51" s="7"/>
      <c r="F51" s="7">
        <v>20000</v>
      </c>
      <c r="H51" s="64"/>
    </row>
    <row r="52" spans="2:8" x14ac:dyDescent="0.25">
      <c r="B52" s="8">
        <v>653</v>
      </c>
      <c r="C52" s="6" t="s">
        <v>233</v>
      </c>
      <c r="D52" s="7"/>
      <c r="E52" s="7"/>
      <c r="F52" s="7">
        <v>50000</v>
      </c>
      <c r="H52" s="64"/>
    </row>
    <row r="53" spans="2:8" s="105" customFormat="1" x14ac:dyDescent="0.25">
      <c r="B53" s="8">
        <v>653</v>
      </c>
      <c r="C53" s="6" t="s">
        <v>232</v>
      </c>
      <c r="D53" s="7"/>
      <c r="E53" s="7"/>
      <c r="F53" s="7">
        <v>200000</v>
      </c>
      <c r="H53" s="64"/>
    </row>
    <row r="54" spans="2:8" s="182" customFormat="1" ht="34.5" x14ac:dyDescent="0.25">
      <c r="B54" s="14">
        <v>66</v>
      </c>
      <c r="C54" s="15" t="s">
        <v>275</v>
      </c>
      <c r="D54" s="16"/>
      <c r="E54" s="16"/>
      <c r="F54" s="17">
        <f>SUM(F55)</f>
        <v>400000</v>
      </c>
      <c r="G54" s="167">
        <v>0</v>
      </c>
      <c r="H54" s="167">
        <v>0</v>
      </c>
    </row>
    <row r="55" spans="2:8" s="182" customFormat="1" ht="23.25" x14ac:dyDescent="0.25">
      <c r="B55" s="8">
        <v>661</v>
      </c>
      <c r="C55" s="6" t="s">
        <v>276</v>
      </c>
      <c r="D55" s="7"/>
      <c r="E55" s="7"/>
      <c r="F55" s="7">
        <f>SUM(F56)</f>
        <v>400000</v>
      </c>
      <c r="H55" s="64"/>
    </row>
    <row r="56" spans="2:8" s="182" customFormat="1" x14ac:dyDescent="0.25">
      <c r="B56" s="8">
        <v>661</v>
      </c>
      <c r="C56" s="6" t="s">
        <v>277</v>
      </c>
      <c r="D56" s="7"/>
      <c r="E56" s="7"/>
      <c r="F56" s="7">
        <v>400000</v>
      </c>
      <c r="H56" s="64"/>
    </row>
    <row r="57" spans="2:8" x14ac:dyDescent="0.25">
      <c r="B57" s="14">
        <v>68</v>
      </c>
      <c r="C57" s="15" t="s">
        <v>32</v>
      </c>
      <c r="D57" s="16"/>
      <c r="E57" s="16"/>
      <c r="F57" s="17">
        <f>SUM(F58)</f>
        <v>100000</v>
      </c>
      <c r="G57" s="167">
        <v>100000</v>
      </c>
      <c r="H57" s="167">
        <v>100000</v>
      </c>
    </row>
    <row r="58" spans="2:8" x14ac:dyDescent="0.25">
      <c r="B58" s="8">
        <v>683</v>
      </c>
      <c r="C58" s="6" t="s">
        <v>199</v>
      </c>
      <c r="D58" s="7"/>
      <c r="E58" s="7"/>
      <c r="F58" s="7">
        <v>100000</v>
      </c>
      <c r="H58" s="64"/>
    </row>
    <row r="59" spans="2:8" x14ac:dyDescent="0.25">
      <c r="B59" s="8"/>
      <c r="C59" s="6"/>
      <c r="D59" s="7"/>
      <c r="E59" s="7"/>
      <c r="F59" s="7"/>
    </row>
    <row r="60" spans="2:8" x14ac:dyDescent="0.25">
      <c r="B60" s="153">
        <v>7</v>
      </c>
      <c r="C60" s="154" t="s">
        <v>4</v>
      </c>
      <c r="D60" s="155"/>
      <c r="E60" s="155"/>
      <c r="F60" s="155">
        <f>SUM(F61)</f>
        <v>300000</v>
      </c>
      <c r="G60" s="169">
        <f>SUM(G61)</f>
        <v>350000</v>
      </c>
      <c r="H60" s="169">
        <f>SUM(H61)</f>
        <v>300000</v>
      </c>
    </row>
    <row r="61" spans="2:8" ht="23.25" x14ac:dyDescent="0.25">
      <c r="B61" s="11">
        <v>71</v>
      </c>
      <c r="C61" s="12" t="s">
        <v>33</v>
      </c>
      <c r="D61" s="13"/>
      <c r="E61" s="13"/>
      <c r="F61" s="13">
        <f>SUM(F62)</f>
        <v>300000</v>
      </c>
      <c r="G61" s="167">
        <v>350000</v>
      </c>
      <c r="H61" s="167">
        <v>300000</v>
      </c>
    </row>
    <row r="62" spans="2:8" ht="23.25" x14ac:dyDescent="0.25">
      <c r="B62" s="8">
        <v>711</v>
      </c>
      <c r="C62" s="6" t="s">
        <v>34</v>
      </c>
      <c r="D62" s="7"/>
      <c r="E62" s="7"/>
      <c r="F62" s="7">
        <v>300000</v>
      </c>
      <c r="G62" s="64"/>
      <c r="H62" s="64"/>
    </row>
    <row r="63" spans="2:8" s="163" customFormat="1" x14ac:dyDescent="0.25">
      <c r="B63" s="8"/>
      <c r="C63" s="6"/>
      <c r="D63" s="7"/>
      <c r="E63" s="7"/>
      <c r="F63" s="7"/>
      <c r="H63" s="64"/>
    </row>
    <row r="64" spans="2:8" s="98" customFormat="1" x14ac:dyDescent="0.25">
      <c r="B64" s="153"/>
      <c r="C64" s="154" t="s">
        <v>60</v>
      </c>
      <c r="D64" s="155"/>
      <c r="E64" s="155"/>
      <c r="F64" s="155">
        <f>SUM(F65)</f>
        <v>300000</v>
      </c>
      <c r="G64" s="169">
        <f>SUM(G65)</f>
        <v>0</v>
      </c>
      <c r="H64" s="169">
        <f>SUM(H65)</f>
        <v>0</v>
      </c>
    </row>
    <row r="65" spans="2:8" s="98" customFormat="1" x14ac:dyDescent="0.25">
      <c r="B65" s="11">
        <v>8</v>
      </c>
      <c r="C65" s="12" t="s">
        <v>228</v>
      </c>
      <c r="D65" s="13"/>
      <c r="E65" s="13"/>
      <c r="F65" s="13">
        <f>SUM(F66)</f>
        <v>300000</v>
      </c>
      <c r="G65" s="64"/>
      <c r="H65" s="64"/>
    </row>
    <row r="66" spans="2:8" s="98" customFormat="1" x14ac:dyDescent="0.25">
      <c r="B66" s="8">
        <v>84</v>
      </c>
      <c r="C66" s="6" t="s">
        <v>229</v>
      </c>
      <c r="D66" s="7"/>
      <c r="E66" s="7"/>
      <c r="F66" s="7">
        <v>300000</v>
      </c>
      <c r="G66" s="64"/>
      <c r="H66" s="64"/>
    </row>
    <row r="67" spans="2:8" s="98" customFormat="1" x14ac:dyDescent="0.25">
      <c r="B67" s="8">
        <v>842</v>
      </c>
      <c r="C67" s="6" t="s">
        <v>229</v>
      </c>
      <c r="D67" s="7"/>
      <c r="E67" s="7"/>
      <c r="F67" s="7">
        <v>300000</v>
      </c>
      <c r="G67" s="64"/>
      <c r="H67" s="64"/>
    </row>
    <row r="68" spans="2:8" x14ac:dyDescent="0.25">
      <c r="B68" s="144" t="s">
        <v>35</v>
      </c>
      <c r="C68" s="144"/>
      <c r="D68" s="144"/>
      <c r="E68" s="144"/>
      <c r="F68" s="145">
        <f>SUM(F69+F89+F96)</f>
        <v>5250310.8499999996</v>
      </c>
      <c r="G68" s="170">
        <f>SUM(G69+G89)</f>
        <v>4450000</v>
      </c>
      <c r="H68" s="170">
        <f>SUM(H69+H89)</f>
        <v>17010000</v>
      </c>
    </row>
    <row r="69" spans="2:8" x14ac:dyDescent="0.25">
      <c r="B69" s="153">
        <v>3</v>
      </c>
      <c r="C69" s="154" t="s">
        <v>7</v>
      </c>
      <c r="D69" s="155"/>
      <c r="E69" s="155"/>
      <c r="F69" s="155">
        <f>SUM(F70+F74+F80+F83+F85+F87)</f>
        <v>1780100</v>
      </c>
      <c r="G69" s="169">
        <f>SUM(G70+G74+G80+G83+G85+G87)</f>
        <v>1890000</v>
      </c>
      <c r="H69" s="169">
        <f>SUM(H70+H74+H80+H83+H85+H87)</f>
        <v>1910000</v>
      </c>
    </row>
    <row r="70" spans="2:8" x14ac:dyDescent="0.25">
      <c r="B70" s="11">
        <v>31</v>
      </c>
      <c r="C70" s="12" t="s">
        <v>36</v>
      </c>
      <c r="D70" s="13"/>
      <c r="E70" s="13"/>
      <c r="F70" s="13">
        <f>SUM(F71:F73)</f>
        <v>540000</v>
      </c>
      <c r="G70" s="167">
        <v>600000</v>
      </c>
      <c r="H70" s="167">
        <v>600000</v>
      </c>
    </row>
    <row r="71" spans="2:8" x14ac:dyDescent="0.25">
      <c r="B71" s="8">
        <v>311</v>
      </c>
      <c r="C71" s="6" t="s">
        <v>37</v>
      </c>
      <c r="D71" s="7"/>
      <c r="E71" s="7"/>
      <c r="F71" s="7">
        <v>450000</v>
      </c>
      <c r="G71" s="64"/>
      <c r="H71" s="64"/>
    </row>
    <row r="72" spans="2:8" x14ac:dyDescent="0.25">
      <c r="B72" s="8">
        <v>312</v>
      </c>
      <c r="C72" s="6" t="s">
        <v>38</v>
      </c>
      <c r="D72" s="7"/>
      <c r="E72" s="7"/>
      <c r="F72" s="7">
        <v>10000</v>
      </c>
      <c r="G72" s="64"/>
      <c r="H72" s="64"/>
    </row>
    <row r="73" spans="2:8" x14ac:dyDescent="0.25">
      <c r="B73" s="8">
        <v>313</v>
      </c>
      <c r="C73" s="6" t="s">
        <v>39</v>
      </c>
      <c r="D73" s="7"/>
      <c r="E73" s="7"/>
      <c r="F73" s="7">
        <v>80000</v>
      </c>
      <c r="G73" s="64"/>
      <c r="H73" s="64"/>
    </row>
    <row r="74" spans="2:8" x14ac:dyDescent="0.25">
      <c r="B74" s="11">
        <v>32</v>
      </c>
      <c r="C74" s="12" t="s">
        <v>40</v>
      </c>
      <c r="D74" s="13"/>
      <c r="E74" s="13"/>
      <c r="F74" s="13">
        <f>SUM(F75:F79)</f>
        <v>840000</v>
      </c>
      <c r="G74" s="167">
        <v>870000</v>
      </c>
      <c r="H74" s="167">
        <v>870000</v>
      </c>
    </row>
    <row r="75" spans="2:8" x14ac:dyDescent="0.25">
      <c r="B75" s="8">
        <v>321</v>
      </c>
      <c r="C75" s="6" t="s">
        <v>41</v>
      </c>
      <c r="D75" s="7"/>
      <c r="E75" s="7"/>
      <c r="F75" s="7">
        <v>20000</v>
      </c>
      <c r="G75" s="64"/>
      <c r="H75" s="64"/>
    </row>
    <row r="76" spans="2:8" x14ac:dyDescent="0.25">
      <c r="B76" s="8">
        <v>322</v>
      </c>
      <c r="C76" s="6" t="s">
        <v>42</v>
      </c>
      <c r="D76" s="7"/>
      <c r="E76" s="7"/>
      <c r="F76" s="7">
        <v>200000</v>
      </c>
      <c r="G76" s="64"/>
      <c r="H76" s="64"/>
    </row>
    <row r="77" spans="2:8" x14ac:dyDescent="0.25">
      <c r="B77" s="8">
        <v>323</v>
      </c>
      <c r="C77" s="6" t="s">
        <v>43</v>
      </c>
      <c r="D77" s="7"/>
      <c r="E77" s="7"/>
      <c r="F77" s="7">
        <v>520000</v>
      </c>
      <c r="G77" s="64"/>
      <c r="H77" s="64"/>
    </row>
    <row r="78" spans="2:8" ht="23.25" x14ac:dyDescent="0.25">
      <c r="B78" s="8">
        <v>324</v>
      </c>
      <c r="C78" s="6" t="s">
        <v>44</v>
      </c>
      <c r="D78" s="7"/>
      <c r="E78" s="7"/>
      <c r="F78" s="7">
        <v>0</v>
      </c>
      <c r="G78" s="64"/>
      <c r="H78" s="64"/>
    </row>
    <row r="79" spans="2:8" ht="23.25" x14ac:dyDescent="0.25">
      <c r="B79" s="8">
        <v>329</v>
      </c>
      <c r="C79" s="6" t="s">
        <v>45</v>
      </c>
      <c r="D79" s="7"/>
      <c r="E79" s="7"/>
      <c r="F79" s="7">
        <v>100000</v>
      </c>
      <c r="G79" s="64"/>
      <c r="H79" s="64"/>
    </row>
    <row r="80" spans="2:8" x14ac:dyDescent="0.25">
      <c r="B80" s="11">
        <v>34</v>
      </c>
      <c r="C80" s="12" t="s">
        <v>46</v>
      </c>
      <c r="D80" s="13"/>
      <c r="E80" s="13"/>
      <c r="F80" s="13">
        <f>SUM(F81:F82)</f>
        <v>25000</v>
      </c>
      <c r="G80" s="167">
        <v>20000</v>
      </c>
      <c r="H80" s="167">
        <v>20000</v>
      </c>
    </row>
    <row r="81" spans="2:8" x14ac:dyDescent="0.25">
      <c r="B81" s="8">
        <v>342</v>
      </c>
      <c r="C81" s="19" t="s">
        <v>47</v>
      </c>
      <c r="D81" s="18"/>
      <c r="E81" s="7"/>
      <c r="F81" s="7">
        <v>12000</v>
      </c>
      <c r="G81" s="64"/>
      <c r="H81" s="64"/>
    </row>
    <row r="82" spans="2:8" x14ac:dyDescent="0.25">
      <c r="B82" s="8">
        <v>343</v>
      </c>
      <c r="C82" s="19" t="s">
        <v>48</v>
      </c>
      <c r="D82" s="18"/>
      <c r="E82" s="7"/>
      <c r="F82" s="7">
        <v>13000</v>
      </c>
      <c r="G82" s="64"/>
      <c r="H82" s="64"/>
    </row>
    <row r="83" spans="2:8" x14ac:dyDescent="0.25">
      <c r="B83" s="14">
        <v>35</v>
      </c>
      <c r="C83" s="26" t="s">
        <v>49</v>
      </c>
      <c r="D83" s="25"/>
      <c r="E83" s="16"/>
      <c r="F83" s="17">
        <f>SUM(F84)</f>
        <v>80000</v>
      </c>
      <c r="G83" s="167">
        <v>100000</v>
      </c>
      <c r="H83" s="167">
        <v>100000</v>
      </c>
    </row>
    <row r="84" spans="2:8" x14ac:dyDescent="0.25">
      <c r="B84" s="8">
        <v>352</v>
      </c>
      <c r="C84" s="19" t="s">
        <v>50</v>
      </c>
      <c r="D84" s="18"/>
      <c r="E84" s="7"/>
      <c r="F84" s="7">
        <v>80000</v>
      </c>
      <c r="G84" s="64"/>
      <c r="H84" s="64"/>
    </row>
    <row r="85" spans="2:8" ht="34.5" x14ac:dyDescent="0.25">
      <c r="B85" s="11">
        <v>37</v>
      </c>
      <c r="C85" s="12" t="s">
        <v>51</v>
      </c>
      <c r="D85" s="13"/>
      <c r="E85" s="13"/>
      <c r="F85" s="13">
        <f>SUM(F86)</f>
        <v>105000</v>
      </c>
      <c r="G85" s="167">
        <v>100000</v>
      </c>
      <c r="H85" s="167">
        <v>120000</v>
      </c>
    </row>
    <row r="86" spans="2:8" ht="23.25" x14ac:dyDescent="0.25">
      <c r="B86" s="8">
        <v>372</v>
      </c>
      <c r="C86" s="6" t="s">
        <v>52</v>
      </c>
      <c r="D86" s="7"/>
      <c r="E86" s="7"/>
      <c r="F86" s="7">
        <v>105000</v>
      </c>
      <c r="G86" s="64"/>
      <c r="H86" s="64"/>
    </row>
    <row r="87" spans="2:8" x14ac:dyDescent="0.25">
      <c r="B87" s="11">
        <v>38</v>
      </c>
      <c r="C87" s="12" t="s">
        <v>53</v>
      </c>
      <c r="D87" s="13"/>
      <c r="E87" s="13"/>
      <c r="F87" s="13">
        <f>SUM(F88)</f>
        <v>190100</v>
      </c>
      <c r="G87" s="167">
        <v>200000</v>
      </c>
      <c r="H87" s="167">
        <v>200000</v>
      </c>
    </row>
    <row r="88" spans="2:8" x14ac:dyDescent="0.25">
      <c r="B88" s="8">
        <v>381</v>
      </c>
      <c r="C88" s="6" t="s">
        <v>54</v>
      </c>
      <c r="D88" s="7"/>
      <c r="E88" s="7"/>
      <c r="F88" s="7">
        <v>190100</v>
      </c>
      <c r="G88" s="64"/>
      <c r="H88" s="64"/>
    </row>
    <row r="89" spans="2:8" x14ac:dyDescent="0.25">
      <c r="B89" s="153">
        <v>4</v>
      </c>
      <c r="C89" s="154" t="s">
        <v>8</v>
      </c>
      <c r="D89" s="155"/>
      <c r="E89" s="155"/>
      <c r="F89" s="155">
        <f>SUM(F90+F93)</f>
        <v>3280000</v>
      </c>
      <c r="G89" s="169">
        <f>SUM(G90+G93)</f>
        <v>2560000</v>
      </c>
      <c r="H89" s="169">
        <f>SUM(H90+H93)</f>
        <v>15100000</v>
      </c>
    </row>
    <row r="90" spans="2:8" ht="34.5" x14ac:dyDescent="0.25">
      <c r="B90" s="11">
        <v>42</v>
      </c>
      <c r="C90" s="12" t="s">
        <v>55</v>
      </c>
      <c r="D90" s="13"/>
      <c r="E90" s="13"/>
      <c r="F90" s="13">
        <f>SUM(F91:F92)</f>
        <v>260000</v>
      </c>
      <c r="G90" s="167">
        <v>260000</v>
      </c>
      <c r="H90" s="167">
        <v>13100000</v>
      </c>
    </row>
    <row r="91" spans="2:8" x14ac:dyDescent="0.25">
      <c r="B91" s="8">
        <v>421</v>
      </c>
      <c r="C91" s="6" t="s">
        <v>56</v>
      </c>
      <c r="D91" s="7"/>
      <c r="E91" s="7"/>
      <c r="F91" s="7">
        <v>250000</v>
      </c>
      <c r="G91" s="64"/>
      <c r="H91" s="64"/>
    </row>
    <row r="92" spans="2:8" x14ac:dyDescent="0.25">
      <c r="B92" s="8">
        <v>422</v>
      </c>
      <c r="C92" s="6" t="s">
        <v>57</v>
      </c>
      <c r="D92" s="7"/>
      <c r="E92" s="7"/>
      <c r="F92" s="7">
        <v>10000</v>
      </c>
      <c r="G92" s="64"/>
      <c r="H92" s="64"/>
    </row>
    <row r="93" spans="2:8" ht="23.25" x14ac:dyDescent="0.25">
      <c r="B93" s="14">
        <v>45</v>
      </c>
      <c r="C93" s="15" t="s">
        <v>58</v>
      </c>
      <c r="D93" s="16"/>
      <c r="E93" s="16"/>
      <c r="F93" s="17">
        <f>SUM(F94)</f>
        <v>3020000</v>
      </c>
      <c r="G93" s="167">
        <v>2300000</v>
      </c>
      <c r="H93" s="167">
        <v>2000000</v>
      </c>
    </row>
    <row r="94" spans="2:8" ht="23.25" x14ac:dyDescent="0.25">
      <c r="B94" s="8">
        <v>451</v>
      </c>
      <c r="C94" s="6" t="s">
        <v>59</v>
      </c>
      <c r="D94" s="7"/>
      <c r="E94" s="7"/>
      <c r="F94" s="7">
        <v>3020000</v>
      </c>
      <c r="G94" s="64"/>
      <c r="H94" s="64"/>
    </row>
    <row r="95" spans="2:8" ht="23.25" x14ac:dyDescent="0.25">
      <c r="B95" s="22" t="s">
        <v>9</v>
      </c>
      <c r="C95" s="24" t="s">
        <v>60</v>
      </c>
      <c r="D95" s="23"/>
      <c r="E95" s="23"/>
      <c r="F95" s="171">
        <f>SUM(F96)</f>
        <v>190210.85</v>
      </c>
      <c r="G95" s="169">
        <f>SUM(G96)</f>
        <v>0</v>
      </c>
      <c r="H95" s="169">
        <f>SUM(H96)</f>
        <v>0</v>
      </c>
    </row>
    <row r="96" spans="2:8" ht="23.25" x14ac:dyDescent="0.25">
      <c r="B96" s="20" t="s">
        <v>61</v>
      </c>
      <c r="C96" s="21" t="s">
        <v>62</v>
      </c>
      <c r="D96" s="16"/>
      <c r="E96" s="16"/>
      <c r="F96" s="16">
        <f>SUM(F97)</f>
        <v>190210.85</v>
      </c>
      <c r="G96" s="167"/>
      <c r="H96" s="167"/>
    </row>
    <row r="97" spans="2:8" ht="23.25" x14ac:dyDescent="0.25">
      <c r="B97" s="8">
        <v>54</v>
      </c>
      <c r="C97" s="6" t="s">
        <v>62</v>
      </c>
      <c r="D97" s="7"/>
      <c r="E97" s="7"/>
      <c r="F97" s="7">
        <f>SUM(F98+F99)</f>
        <v>190210.85</v>
      </c>
      <c r="G97" s="64"/>
      <c r="H97" s="64"/>
    </row>
    <row r="98" spans="2:8" x14ac:dyDescent="0.25">
      <c r="B98" s="8">
        <v>542</v>
      </c>
      <c r="C98" s="6" t="s">
        <v>63</v>
      </c>
      <c r="D98" s="7"/>
      <c r="E98" s="7"/>
      <c r="F98" s="7">
        <v>150000</v>
      </c>
      <c r="G98" s="64"/>
      <c r="H98" s="64"/>
    </row>
    <row r="99" spans="2:8" s="183" customFormat="1" ht="23.25" x14ac:dyDescent="0.25">
      <c r="B99" s="8">
        <v>547</v>
      </c>
      <c r="C99" s="6" t="s">
        <v>279</v>
      </c>
      <c r="D99" s="7"/>
      <c r="E99" s="7"/>
      <c r="F99" s="7">
        <v>40210.85</v>
      </c>
      <c r="G99" s="64"/>
      <c r="H99" s="64"/>
    </row>
    <row r="100" spans="2:8" x14ac:dyDescent="0.25">
      <c r="B100" s="144" t="s">
        <v>64</v>
      </c>
      <c r="C100" s="144"/>
      <c r="D100" s="144"/>
      <c r="E100" s="144"/>
      <c r="F100" s="145"/>
      <c r="G100" s="110"/>
      <c r="H100" s="110"/>
    </row>
    <row r="101" spans="2:8" x14ac:dyDescent="0.25">
      <c r="B101" s="153">
        <v>9</v>
      </c>
      <c r="C101" s="154" t="s">
        <v>65</v>
      </c>
      <c r="D101" s="155"/>
      <c r="E101" s="155"/>
      <c r="F101" s="155">
        <f>SUM(F102)</f>
        <v>25310.85</v>
      </c>
      <c r="G101" s="114"/>
      <c r="H101" s="114"/>
    </row>
    <row r="102" spans="2:8" x14ac:dyDescent="0.25">
      <c r="B102" s="11">
        <v>92</v>
      </c>
      <c r="C102" s="12" t="s">
        <v>66</v>
      </c>
      <c r="D102" s="13"/>
      <c r="E102" s="13"/>
      <c r="F102" s="13">
        <f>SUM(F103+F104)</f>
        <v>25310.85</v>
      </c>
      <c r="G102" s="108"/>
      <c r="H102" s="108"/>
    </row>
    <row r="103" spans="2:8" x14ac:dyDescent="0.25">
      <c r="B103" s="8"/>
      <c r="C103" s="6"/>
      <c r="D103" s="7"/>
      <c r="E103" s="7"/>
      <c r="F103" s="7"/>
      <c r="G103">
        <v>0</v>
      </c>
      <c r="H103">
        <v>0</v>
      </c>
    </row>
    <row r="104" spans="2:8" s="163" customFormat="1" x14ac:dyDescent="0.25">
      <c r="B104" s="8"/>
      <c r="C104" s="166" t="s">
        <v>280</v>
      </c>
      <c r="D104" s="7"/>
      <c r="E104" s="7"/>
      <c r="F104" s="7">
        <v>25310.85</v>
      </c>
      <c r="G104" s="163">
        <v>0</v>
      </c>
      <c r="H104" s="163">
        <v>0</v>
      </c>
    </row>
    <row r="105" spans="2:8" s="163" customFormat="1" x14ac:dyDescent="0.25">
      <c r="B105" s="8"/>
      <c r="C105" s="6"/>
      <c r="D105" s="7"/>
      <c r="E105" s="7"/>
      <c r="F105" s="7"/>
    </row>
    <row r="106" spans="2:8" s="163" customFormat="1" x14ac:dyDescent="0.25">
      <c r="B106" s="8"/>
      <c r="C106" s="6"/>
      <c r="D106" s="7"/>
      <c r="E106" s="7"/>
      <c r="F106" s="7"/>
    </row>
    <row r="107" spans="2:8" x14ac:dyDescent="0.25">
      <c r="B107" s="190" t="s">
        <v>67</v>
      </c>
      <c r="C107" s="190"/>
      <c r="D107" s="190"/>
      <c r="E107" s="190"/>
      <c r="F107" s="190"/>
    </row>
    <row r="108" spans="2:8" x14ac:dyDescent="0.25">
      <c r="B108" s="188" t="s">
        <v>267</v>
      </c>
      <c r="C108" s="189"/>
      <c r="D108" s="189"/>
      <c r="E108" s="189"/>
      <c r="F108" s="189"/>
    </row>
    <row r="109" spans="2:8" x14ac:dyDescent="0.25">
      <c r="B109" s="188" t="s">
        <v>72</v>
      </c>
      <c r="C109" s="189"/>
      <c r="D109" s="189"/>
      <c r="E109" s="189"/>
      <c r="F109" s="189"/>
    </row>
    <row r="110" spans="2:8" x14ac:dyDescent="0.25">
      <c r="B110" s="193" t="s">
        <v>268</v>
      </c>
      <c r="C110" s="194"/>
      <c r="D110" s="194"/>
      <c r="E110" s="194"/>
      <c r="F110" s="194"/>
    </row>
    <row r="111" spans="2:8" x14ac:dyDescent="0.25">
      <c r="B111" s="189"/>
      <c r="C111" s="189"/>
      <c r="D111" s="189"/>
      <c r="E111" s="189"/>
      <c r="F111" s="189"/>
    </row>
    <row r="112" spans="2:8" x14ac:dyDescent="0.25">
      <c r="B112" s="189" t="s">
        <v>68</v>
      </c>
      <c r="C112" s="189"/>
      <c r="D112" s="189"/>
      <c r="E112" s="189"/>
      <c r="F112" s="189"/>
    </row>
    <row r="114" spans="3:3" x14ac:dyDescent="0.25">
      <c r="C114" s="28"/>
    </row>
  </sheetData>
  <mergeCells count="22">
    <mergeCell ref="B2:F2"/>
    <mergeCell ref="B3:F3"/>
    <mergeCell ref="B4:F4"/>
    <mergeCell ref="B5:F5"/>
    <mergeCell ref="B7:F7"/>
    <mergeCell ref="B6:F6"/>
    <mergeCell ref="B29:F29"/>
    <mergeCell ref="B30:F30"/>
    <mergeCell ref="B31:F31"/>
    <mergeCell ref="B33:F33"/>
    <mergeCell ref="B112:F112"/>
    <mergeCell ref="B110:F110"/>
    <mergeCell ref="B32:F32"/>
    <mergeCell ref="B109:F109"/>
    <mergeCell ref="B111:F111"/>
    <mergeCell ref="B108:F108"/>
    <mergeCell ref="B107:F107"/>
    <mergeCell ref="B8:F8"/>
    <mergeCell ref="B11:F11"/>
    <mergeCell ref="B9:F9"/>
    <mergeCell ref="B10:F10"/>
    <mergeCell ref="B12:F1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topLeftCell="A16" workbookViewId="0">
      <selection activeCell="K45" sqref="K45"/>
    </sheetView>
  </sheetViews>
  <sheetFormatPr defaultRowHeight="15" x14ac:dyDescent="0.25"/>
  <cols>
    <col min="2" max="2" width="27.42578125" customWidth="1"/>
    <col min="3" max="3" width="13" customWidth="1"/>
    <col min="4" max="4" width="12.7109375" customWidth="1"/>
    <col min="5" max="5" width="15.5703125" customWidth="1"/>
    <col min="6" max="6" width="11.28515625" bestFit="1" customWidth="1"/>
  </cols>
  <sheetData>
    <row r="1" spans="1:9" x14ac:dyDescent="0.25">
      <c r="A1" s="63" t="s">
        <v>197</v>
      </c>
      <c r="B1" s="66"/>
      <c r="C1" s="66"/>
      <c r="D1" s="66"/>
      <c r="E1" s="66"/>
    </row>
    <row r="2" spans="1:9" ht="15.75" x14ac:dyDescent="0.25">
      <c r="A2" s="67"/>
      <c r="B2" s="66"/>
      <c r="C2" s="66"/>
      <c r="D2" s="66"/>
      <c r="E2" s="66"/>
    </row>
    <row r="3" spans="1:9" ht="15.75" x14ac:dyDescent="0.25">
      <c r="A3" s="67" t="s">
        <v>281</v>
      </c>
      <c r="B3" s="66"/>
      <c r="C3" s="66"/>
      <c r="D3" s="66"/>
      <c r="E3" s="66"/>
    </row>
    <row r="4" spans="1:9" ht="16.5" thickBot="1" x14ac:dyDescent="0.3">
      <c r="A4" s="67"/>
      <c r="B4" s="66"/>
      <c r="C4" s="66"/>
      <c r="D4" s="66"/>
      <c r="E4" s="66"/>
    </row>
    <row r="5" spans="1:9" ht="29.25" thickBot="1" x14ac:dyDescent="0.3">
      <c r="A5" s="221" t="s">
        <v>223</v>
      </c>
      <c r="B5" s="222"/>
      <c r="C5" s="91" t="s">
        <v>270</v>
      </c>
      <c r="D5" s="91" t="s">
        <v>261</v>
      </c>
      <c r="E5" s="91" t="s">
        <v>271</v>
      </c>
    </row>
    <row r="6" spans="1:9" ht="15.75" thickBot="1" x14ac:dyDescent="0.3">
      <c r="A6" s="68">
        <v>1</v>
      </c>
      <c r="B6" s="69" t="s">
        <v>200</v>
      </c>
      <c r="C6" s="70">
        <f>SUM(C8)</f>
        <v>250000</v>
      </c>
      <c r="D6" s="70">
        <f>SUM(D8)</f>
        <v>250000</v>
      </c>
      <c r="E6" s="70">
        <f>SUM(E8)</f>
        <v>13100000</v>
      </c>
    </row>
    <row r="7" spans="1:9" ht="16.5" thickBot="1" x14ac:dyDescent="0.3">
      <c r="A7" s="223"/>
      <c r="B7" s="224"/>
      <c r="C7" s="224"/>
      <c r="D7" s="224"/>
      <c r="E7" s="225"/>
    </row>
    <row r="8" spans="1:9" ht="16.5" thickBot="1" x14ac:dyDescent="0.3">
      <c r="A8" s="226" t="s">
        <v>201</v>
      </c>
      <c r="B8" s="227"/>
      <c r="C8" s="71">
        <f>SUM(C10)</f>
        <v>250000</v>
      </c>
      <c r="D8" s="72">
        <f>SUM(D10)</f>
        <v>250000</v>
      </c>
      <c r="E8" s="72">
        <f>SUM(E10)</f>
        <v>13100000</v>
      </c>
    </row>
    <row r="9" spans="1:9" ht="16.5" thickBot="1" x14ac:dyDescent="0.3">
      <c r="A9" s="223"/>
      <c r="B9" s="224"/>
      <c r="C9" s="224"/>
      <c r="D9" s="224"/>
      <c r="E9" s="225"/>
    </row>
    <row r="10" spans="1:9" ht="16.5" thickBot="1" x14ac:dyDescent="0.3">
      <c r="A10" s="202" t="s">
        <v>176</v>
      </c>
      <c r="B10" s="203"/>
      <c r="C10" s="73">
        <v>250000</v>
      </c>
      <c r="D10" s="73">
        <v>250000</v>
      </c>
      <c r="E10" s="73">
        <v>13100000</v>
      </c>
    </row>
    <row r="11" spans="1:9" ht="15.75" x14ac:dyDescent="0.25">
      <c r="A11" s="228"/>
      <c r="B11" s="229"/>
      <c r="C11" s="229"/>
      <c r="D11" s="229"/>
      <c r="E11" s="230"/>
    </row>
    <row r="12" spans="1:9" ht="15.75" thickBot="1" x14ac:dyDescent="0.3">
      <c r="A12" s="74">
        <v>2</v>
      </c>
      <c r="B12" s="75" t="s">
        <v>202</v>
      </c>
      <c r="C12" s="76">
        <f>SUM(C14+C18+C22)</f>
        <v>3020000</v>
      </c>
      <c r="D12" s="76">
        <f>SUM(D14+D18+D22)</f>
        <v>2300000</v>
      </c>
      <c r="E12" s="77">
        <f>SUM(E14+E18+E22)</f>
        <v>2000000</v>
      </c>
    </row>
    <row r="13" spans="1:9" ht="16.5" thickBot="1" x14ac:dyDescent="0.3">
      <c r="A13" s="223"/>
      <c r="B13" s="224"/>
      <c r="C13" s="224"/>
      <c r="D13" s="224"/>
      <c r="E13" s="225"/>
    </row>
    <row r="14" spans="1:9" ht="16.5" thickBot="1" x14ac:dyDescent="0.3">
      <c r="A14" s="231" t="s">
        <v>203</v>
      </c>
      <c r="B14" s="232"/>
      <c r="C14" s="78">
        <f>SUM(C15:C16)</f>
        <v>60000</v>
      </c>
      <c r="D14" s="78">
        <f>SUM(D15:D16)</f>
        <v>40000</v>
      </c>
      <c r="E14" s="78">
        <f>SUM(E15:E16)</f>
        <v>30000</v>
      </c>
      <c r="I14" s="86"/>
    </row>
    <row r="15" spans="1:9" ht="16.5" thickBot="1" x14ac:dyDescent="0.3">
      <c r="A15" s="202" t="s">
        <v>204</v>
      </c>
      <c r="B15" s="203"/>
      <c r="C15" s="73">
        <v>10000</v>
      </c>
      <c r="D15" s="73">
        <v>10000</v>
      </c>
      <c r="E15" s="73">
        <v>10000</v>
      </c>
    </row>
    <row r="16" spans="1:9" ht="16.5" thickBot="1" x14ac:dyDescent="0.3">
      <c r="A16" s="202" t="s">
        <v>240</v>
      </c>
      <c r="B16" s="203"/>
      <c r="C16" s="73">
        <v>50000</v>
      </c>
      <c r="D16" s="73">
        <v>30000</v>
      </c>
      <c r="E16" s="73">
        <v>20000</v>
      </c>
    </row>
    <row r="17" spans="1:9" ht="16.5" thickBot="1" x14ac:dyDescent="0.3">
      <c r="A17" s="223"/>
      <c r="B17" s="224"/>
      <c r="C17" s="224"/>
      <c r="D17" s="224"/>
      <c r="E17" s="225"/>
    </row>
    <row r="18" spans="1:9" ht="16.5" thickBot="1" x14ac:dyDescent="0.3">
      <c r="A18" s="219" t="s">
        <v>205</v>
      </c>
      <c r="B18" s="220"/>
      <c r="C18" s="79">
        <f>SUM(C19:C21)</f>
        <v>740000</v>
      </c>
      <c r="D18" s="79">
        <f>SUM(D19:D21)</f>
        <v>340000</v>
      </c>
      <c r="E18" s="79">
        <f>SUM(E19:E21)</f>
        <v>240000</v>
      </c>
    </row>
    <row r="19" spans="1:9" ht="16.5" thickBot="1" x14ac:dyDescent="0.3">
      <c r="A19" s="202" t="s">
        <v>206</v>
      </c>
      <c r="B19" s="203"/>
      <c r="C19" s="73">
        <v>400000</v>
      </c>
      <c r="D19" s="73">
        <v>200000</v>
      </c>
      <c r="E19" s="73">
        <v>100000</v>
      </c>
      <c r="I19" s="86"/>
    </row>
    <row r="20" spans="1:9" ht="16.5" thickBot="1" x14ac:dyDescent="0.3">
      <c r="A20" s="202" t="s">
        <v>207</v>
      </c>
      <c r="B20" s="203"/>
      <c r="C20" s="73">
        <v>300000</v>
      </c>
      <c r="D20" s="73">
        <v>100000</v>
      </c>
      <c r="E20" s="73">
        <v>100000</v>
      </c>
    </row>
    <row r="21" spans="1:9" ht="16.5" thickBot="1" x14ac:dyDescent="0.3">
      <c r="A21" s="208" t="s">
        <v>208</v>
      </c>
      <c r="B21" s="209"/>
      <c r="C21" s="80">
        <v>40000</v>
      </c>
      <c r="D21" s="80">
        <v>40000</v>
      </c>
      <c r="E21" s="80">
        <v>40000</v>
      </c>
    </row>
    <row r="22" spans="1:9" ht="16.5" thickBot="1" x14ac:dyDescent="0.3">
      <c r="A22" s="210" t="s">
        <v>221</v>
      </c>
      <c r="B22" s="211"/>
      <c r="C22" s="78">
        <f>SUM(C23:C32)</f>
        <v>2220000</v>
      </c>
      <c r="D22" s="78">
        <f>SUM(D23:D30)</f>
        <v>1920000</v>
      </c>
      <c r="E22" s="78">
        <f>SUM(E23:E30)</f>
        <v>1730000</v>
      </c>
    </row>
    <row r="23" spans="1:9" ht="16.5" thickBot="1" x14ac:dyDescent="0.3">
      <c r="A23" s="202" t="s">
        <v>209</v>
      </c>
      <c r="B23" s="203"/>
      <c r="C23" s="73">
        <v>300000</v>
      </c>
      <c r="D23" s="73">
        <v>300000</v>
      </c>
      <c r="E23" s="73">
        <v>300000</v>
      </c>
    </row>
    <row r="24" spans="1:9" ht="16.5" thickBot="1" x14ac:dyDescent="0.3">
      <c r="A24" s="202" t="s">
        <v>210</v>
      </c>
      <c r="B24" s="203"/>
      <c r="C24" s="73">
        <v>500000</v>
      </c>
      <c r="D24" s="73">
        <v>500000</v>
      </c>
      <c r="E24" s="73">
        <v>500000</v>
      </c>
    </row>
    <row r="25" spans="1:9" ht="16.5" thickBot="1" x14ac:dyDescent="0.3">
      <c r="A25" s="202" t="s">
        <v>211</v>
      </c>
      <c r="B25" s="203"/>
      <c r="C25" s="73">
        <v>1000000</v>
      </c>
      <c r="D25" s="73">
        <v>800000</v>
      </c>
      <c r="E25" s="81">
        <v>700000</v>
      </c>
    </row>
    <row r="26" spans="1:9" ht="16.5" thickBot="1" x14ac:dyDescent="0.3">
      <c r="A26" s="202" t="s">
        <v>123</v>
      </c>
      <c r="B26" s="203"/>
      <c r="C26" s="73">
        <v>30000</v>
      </c>
      <c r="D26" s="73">
        <v>30000</v>
      </c>
      <c r="E26" s="73">
        <v>20000</v>
      </c>
    </row>
    <row r="27" spans="1:9" ht="16.5" thickBot="1" x14ac:dyDescent="0.3">
      <c r="A27" s="212" t="s">
        <v>187</v>
      </c>
      <c r="B27" s="213"/>
      <c r="C27" s="99">
        <v>20000</v>
      </c>
      <c r="D27" s="99">
        <v>20000</v>
      </c>
      <c r="E27" s="104">
        <v>20000</v>
      </c>
    </row>
    <row r="28" spans="1:9" ht="16.5" thickBot="1" x14ac:dyDescent="0.3">
      <c r="A28" s="214" t="s">
        <v>212</v>
      </c>
      <c r="B28" s="215"/>
      <c r="C28" s="101">
        <v>10000</v>
      </c>
      <c r="D28" s="73">
        <v>20000</v>
      </c>
      <c r="E28" s="100">
        <v>20000</v>
      </c>
    </row>
    <row r="29" spans="1:9" s="107" customFormat="1" ht="16.5" thickBot="1" x14ac:dyDescent="0.3">
      <c r="A29" s="216" t="s">
        <v>243</v>
      </c>
      <c r="B29" s="216"/>
      <c r="C29" s="73">
        <v>50000</v>
      </c>
      <c r="D29" s="73">
        <v>50000</v>
      </c>
      <c r="E29" s="81">
        <v>20000</v>
      </c>
    </row>
    <row r="30" spans="1:9" ht="16.5" thickBot="1" x14ac:dyDescent="0.3">
      <c r="A30" s="202" t="s">
        <v>241</v>
      </c>
      <c r="B30" s="203"/>
      <c r="C30" s="73">
        <v>250000</v>
      </c>
      <c r="D30" s="73">
        <v>200000</v>
      </c>
      <c r="E30" s="73">
        <v>150000</v>
      </c>
    </row>
    <row r="31" spans="1:9" s="107" customFormat="1" ht="16.5" thickBot="1" x14ac:dyDescent="0.3">
      <c r="A31" s="217" t="s">
        <v>242</v>
      </c>
      <c r="B31" s="218"/>
      <c r="C31" s="73">
        <v>10000</v>
      </c>
      <c r="D31" s="73">
        <v>20000</v>
      </c>
      <c r="E31" s="73">
        <v>20000</v>
      </c>
    </row>
    <row r="32" spans="1:9" s="107" customFormat="1" ht="16.5" thickBot="1" x14ac:dyDescent="0.3">
      <c r="A32" s="217" t="s">
        <v>244</v>
      </c>
      <c r="B32" s="218"/>
      <c r="C32" s="73">
        <v>50000</v>
      </c>
      <c r="D32" s="73">
        <v>50000</v>
      </c>
      <c r="E32" s="73">
        <v>20000</v>
      </c>
    </row>
    <row r="33" spans="1:6" ht="15.75" thickBot="1" x14ac:dyDescent="0.3">
      <c r="A33" s="206" t="s">
        <v>213</v>
      </c>
      <c r="B33" s="207"/>
      <c r="C33" s="70">
        <f>SUM(C6+C12)</f>
        <v>3270000</v>
      </c>
      <c r="D33" s="70">
        <f>SUM(D8+D14+D18+D22)</f>
        <v>2550000</v>
      </c>
      <c r="E33" s="70">
        <f>SUM(E8+E14+E18+E22)</f>
        <v>15100000</v>
      </c>
    </row>
    <row r="34" spans="1:6" ht="16.5" thickBot="1" x14ac:dyDescent="0.3">
      <c r="A34" s="199" t="s">
        <v>214</v>
      </c>
      <c r="B34" s="200"/>
      <c r="C34" s="200"/>
      <c r="D34" s="200"/>
      <c r="E34" s="201"/>
    </row>
    <row r="35" spans="1:6" ht="16.5" thickBot="1" x14ac:dyDescent="0.3">
      <c r="A35" s="202" t="s">
        <v>215</v>
      </c>
      <c r="B35" s="203"/>
      <c r="C35" s="73">
        <v>870000</v>
      </c>
      <c r="D35" s="73">
        <v>700000</v>
      </c>
      <c r="E35" s="73">
        <v>700000</v>
      </c>
    </row>
    <row r="36" spans="1:6" ht="16.5" thickBot="1" x14ac:dyDescent="0.3">
      <c r="A36" s="202" t="s">
        <v>253</v>
      </c>
      <c r="B36" s="203"/>
      <c r="C36" s="73">
        <v>1100000</v>
      </c>
      <c r="D36" s="73">
        <v>1000000</v>
      </c>
      <c r="E36" s="73">
        <v>1300000</v>
      </c>
      <c r="F36" s="95"/>
    </row>
    <row r="37" spans="1:6" ht="16.5" thickBot="1" x14ac:dyDescent="0.3">
      <c r="A37" s="202" t="s">
        <v>254</v>
      </c>
      <c r="B37" s="203"/>
      <c r="C37" s="73">
        <v>1300000</v>
      </c>
      <c r="D37" s="73">
        <v>850000</v>
      </c>
      <c r="E37" s="73">
        <v>13100000</v>
      </c>
    </row>
    <row r="38" spans="1:6" ht="16.5" thickBot="1" x14ac:dyDescent="0.3">
      <c r="A38" s="204" t="s">
        <v>216</v>
      </c>
      <c r="B38" s="205"/>
      <c r="C38" s="82">
        <f>SUM(C35:C37)</f>
        <v>3270000</v>
      </c>
      <c r="D38" s="82">
        <f>SUM(D35:D37)</f>
        <v>2550000</v>
      </c>
      <c r="E38" s="82">
        <f>SUM(E35:E37)</f>
        <v>15100000</v>
      </c>
    </row>
    <row r="39" spans="1:6" ht="15.75" x14ac:dyDescent="0.25">
      <c r="A39" s="67"/>
      <c r="B39" s="66"/>
      <c r="C39" s="66"/>
      <c r="D39" s="66"/>
      <c r="E39" s="66"/>
    </row>
    <row r="40" spans="1:6" x14ac:dyDescent="0.25">
      <c r="A40" s="63" t="s">
        <v>285</v>
      </c>
      <c r="B40" s="87"/>
      <c r="C40" s="66"/>
      <c r="D40" s="66"/>
      <c r="E40" s="66"/>
    </row>
    <row r="41" spans="1:6" x14ac:dyDescent="0.25">
      <c r="A41" s="63" t="s">
        <v>286</v>
      </c>
      <c r="B41" s="87"/>
      <c r="C41" s="97" t="s">
        <v>198</v>
      </c>
      <c r="D41" s="66"/>
      <c r="E41" s="66"/>
    </row>
    <row r="42" spans="1:6" x14ac:dyDescent="0.25">
      <c r="A42" s="63" t="s">
        <v>287</v>
      </c>
      <c r="B42" s="87"/>
      <c r="C42" s="88" t="s">
        <v>217</v>
      </c>
      <c r="D42" s="66"/>
      <c r="E42" s="66"/>
    </row>
    <row r="43" spans="1:6" ht="15.75" x14ac:dyDescent="0.25">
      <c r="A43" s="67"/>
      <c r="B43" s="66"/>
      <c r="C43" s="66"/>
      <c r="D43" s="89" t="s">
        <v>218</v>
      </c>
      <c r="E43" s="90"/>
    </row>
    <row r="44" spans="1:6" ht="15.75" x14ac:dyDescent="0.25">
      <c r="A44" s="67"/>
      <c r="B44" s="83"/>
      <c r="C44" s="66"/>
      <c r="D44" s="89" t="s">
        <v>282</v>
      </c>
      <c r="E44" s="90"/>
    </row>
    <row r="45" spans="1:6" ht="15.75" x14ac:dyDescent="0.25">
      <c r="A45" s="83"/>
      <c r="B45" s="83"/>
      <c r="C45" s="66"/>
      <c r="D45" s="66"/>
      <c r="E45" s="66"/>
    </row>
    <row r="46" spans="1:6" ht="15.75" x14ac:dyDescent="0.25">
      <c r="A46" s="83"/>
      <c r="B46" s="66"/>
      <c r="C46" s="66"/>
      <c r="D46" s="65"/>
      <c r="E46" s="66"/>
    </row>
    <row r="47" spans="1:6" ht="15.75" x14ac:dyDescent="0.25">
      <c r="A47" s="83"/>
      <c r="B47" s="66"/>
      <c r="C47" s="66"/>
      <c r="D47" s="65"/>
      <c r="E47" s="66"/>
    </row>
    <row r="48" spans="1:6" x14ac:dyDescent="0.25">
      <c r="A48" s="66"/>
      <c r="B48" s="66"/>
      <c r="C48" s="66"/>
      <c r="D48" s="66"/>
      <c r="E48" s="66"/>
    </row>
  </sheetData>
  <mergeCells count="32">
    <mergeCell ref="A18:B18"/>
    <mergeCell ref="A5:B5"/>
    <mergeCell ref="A7:E7"/>
    <mergeCell ref="A8:B8"/>
    <mergeCell ref="A9:E9"/>
    <mergeCell ref="A10:B10"/>
    <mergeCell ref="A11:E11"/>
    <mergeCell ref="A13:E13"/>
    <mergeCell ref="A14:B14"/>
    <mergeCell ref="A15:B15"/>
    <mergeCell ref="A16:B16"/>
    <mergeCell ref="A17:E17"/>
    <mergeCell ref="A33:B33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B30"/>
    <mergeCell ref="A29:B29"/>
    <mergeCell ref="A31:B31"/>
    <mergeCell ref="A32:B32"/>
    <mergeCell ref="A34:E34"/>
    <mergeCell ref="A35:B35"/>
    <mergeCell ref="A36:B36"/>
    <mergeCell ref="A37:B37"/>
    <mergeCell ref="A38:B3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97"/>
  <sheetViews>
    <sheetView topLeftCell="A160" workbookViewId="0">
      <selection activeCell="G187" sqref="G187"/>
    </sheetView>
  </sheetViews>
  <sheetFormatPr defaultRowHeight="15" x14ac:dyDescent="0.25"/>
  <cols>
    <col min="1" max="1" width="1.28515625" customWidth="1"/>
    <col min="2" max="2" width="7.7109375" customWidth="1"/>
    <col min="3" max="3" width="11.28515625" customWidth="1"/>
    <col min="4" max="4" width="39.28515625" customWidth="1"/>
    <col min="5" max="5" width="3.85546875" customWidth="1"/>
    <col min="6" max="6" width="2.85546875" customWidth="1"/>
    <col min="7" max="7" width="16.85546875" customWidth="1"/>
    <col min="8" max="8" width="3.5703125" customWidth="1"/>
    <col min="9" max="9" width="17.28515625" customWidth="1"/>
    <col min="10" max="10" width="2.85546875" customWidth="1"/>
    <col min="11" max="11" width="18.85546875" customWidth="1"/>
    <col min="12" max="12" width="9.140625" hidden="1" customWidth="1"/>
  </cols>
  <sheetData>
    <row r="2" spans="2:12" ht="19.5" x14ac:dyDescent="0.3">
      <c r="B2" s="29" t="s">
        <v>73</v>
      </c>
      <c r="C2" s="27"/>
      <c r="D2" s="27"/>
      <c r="E2" s="27"/>
      <c r="F2" s="27"/>
      <c r="G2" s="27"/>
    </row>
    <row r="3" spans="2:12" x14ac:dyDescent="0.25">
      <c r="B3" s="30"/>
      <c r="C3" s="30" t="s">
        <v>15</v>
      </c>
      <c r="D3" s="30"/>
      <c r="E3" s="30"/>
      <c r="F3" s="30"/>
      <c r="G3" s="160" t="s">
        <v>249</v>
      </c>
      <c r="H3" s="109"/>
      <c r="I3" s="161" t="s">
        <v>246</v>
      </c>
      <c r="J3" s="109"/>
      <c r="K3" s="161" t="s">
        <v>246</v>
      </c>
      <c r="L3" s="109"/>
    </row>
    <row r="4" spans="2:12" x14ac:dyDescent="0.25">
      <c r="B4" s="30"/>
      <c r="C4" s="30" t="s">
        <v>16</v>
      </c>
      <c r="D4" s="30" t="s">
        <v>74</v>
      </c>
      <c r="E4" s="30"/>
      <c r="F4" s="30"/>
      <c r="G4" s="160">
        <v>2022</v>
      </c>
      <c r="H4" s="109"/>
      <c r="I4" s="161">
        <v>2023</v>
      </c>
      <c r="J4" s="109"/>
      <c r="K4" s="161">
        <v>2024</v>
      </c>
      <c r="L4" s="109"/>
    </row>
    <row r="5" spans="2:12" x14ac:dyDescent="0.25">
      <c r="B5" s="31"/>
      <c r="C5" s="32" t="s">
        <v>75</v>
      </c>
      <c r="D5" s="31" t="s">
        <v>76</v>
      </c>
      <c r="E5" s="33"/>
      <c r="F5" s="33"/>
      <c r="G5" s="33">
        <f>SUM(G7+G20+G31+G61+G76+G84+G92+G104+G122+G134+G165)</f>
        <v>5250310.8499999996</v>
      </c>
      <c r="H5" s="110"/>
      <c r="I5" s="170">
        <f>SUM(I9+I20+I31+I61+I76+I84+I92+I104+I122+I134+I168)</f>
        <v>4600000</v>
      </c>
      <c r="J5" s="110"/>
      <c r="K5" s="170">
        <f>SUM(K9+K20+K31+K61+K76+K84+K92+K104+K122+K134+K168)</f>
        <v>17010000</v>
      </c>
      <c r="L5" s="110"/>
    </row>
    <row r="6" spans="2:12" x14ac:dyDescent="0.25">
      <c r="B6" s="115" t="s">
        <v>77</v>
      </c>
      <c r="C6" s="118">
        <v>10</v>
      </c>
      <c r="D6" s="115" t="s">
        <v>78</v>
      </c>
      <c r="E6" s="116"/>
      <c r="F6" s="116"/>
      <c r="G6" s="116"/>
      <c r="H6" s="119"/>
      <c r="I6" s="179"/>
      <c r="J6" s="119"/>
      <c r="K6" s="119"/>
      <c r="L6" s="119"/>
    </row>
    <row r="7" spans="2:12" x14ac:dyDescent="0.25">
      <c r="B7" s="115" t="s">
        <v>79</v>
      </c>
      <c r="C7" s="118">
        <v>1001</v>
      </c>
      <c r="D7" s="115" t="s">
        <v>80</v>
      </c>
      <c r="E7" s="116"/>
      <c r="F7" s="116"/>
      <c r="G7" s="116">
        <f>SUM(G9)</f>
        <v>90000</v>
      </c>
      <c r="H7" s="119"/>
      <c r="I7" s="119"/>
      <c r="J7" s="119"/>
      <c r="K7" s="119"/>
      <c r="L7" s="119"/>
    </row>
    <row r="8" spans="2:12" ht="23.25" x14ac:dyDescent="0.25">
      <c r="B8" s="120" t="s">
        <v>81</v>
      </c>
      <c r="C8" s="121" t="s">
        <v>82</v>
      </c>
      <c r="D8" s="122" t="s">
        <v>83</v>
      </c>
      <c r="E8" s="123"/>
      <c r="F8" s="123"/>
      <c r="G8" s="123"/>
      <c r="H8" s="124"/>
      <c r="I8" s="124"/>
      <c r="J8" s="124"/>
      <c r="K8" s="124"/>
      <c r="L8" s="124"/>
    </row>
    <row r="9" spans="2:12" x14ac:dyDescent="0.25">
      <c r="B9" s="125" t="s">
        <v>84</v>
      </c>
      <c r="C9" s="121" t="s">
        <v>85</v>
      </c>
      <c r="D9" s="122" t="s">
        <v>86</v>
      </c>
      <c r="E9" s="123"/>
      <c r="F9" s="123"/>
      <c r="G9" s="123">
        <f>SUM(G11+G14)</f>
        <v>90000</v>
      </c>
      <c r="H9" s="124"/>
      <c r="I9" s="175">
        <v>90000</v>
      </c>
      <c r="J9" s="124"/>
      <c r="K9" s="175">
        <v>90000</v>
      </c>
      <c r="L9" s="124"/>
    </row>
    <row r="10" spans="2:12" x14ac:dyDescent="0.25">
      <c r="B10" s="37"/>
      <c r="C10" s="38" t="s">
        <v>87</v>
      </c>
      <c r="D10" s="37" t="s">
        <v>88</v>
      </c>
      <c r="E10" s="39"/>
      <c r="F10" s="39"/>
      <c r="G10" s="39"/>
      <c r="H10" s="108"/>
      <c r="I10" s="108"/>
      <c r="J10" s="108"/>
      <c r="K10" s="108"/>
      <c r="L10" s="108"/>
    </row>
    <row r="11" spans="2:12" x14ac:dyDescent="0.25">
      <c r="B11" s="40"/>
      <c r="C11" s="41">
        <v>3</v>
      </c>
      <c r="D11" s="40" t="s">
        <v>7</v>
      </c>
      <c r="E11" s="42"/>
      <c r="F11" s="42"/>
      <c r="G11" s="42">
        <f>SUM(G12)</f>
        <v>50000</v>
      </c>
      <c r="I11" s="64"/>
      <c r="J11" s="64"/>
      <c r="K11" s="64"/>
    </row>
    <row r="12" spans="2:12" x14ac:dyDescent="0.25">
      <c r="B12" s="40"/>
      <c r="C12" s="41">
        <v>32</v>
      </c>
      <c r="D12" s="40" t="s">
        <v>40</v>
      </c>
      <c r="E12" s="42"/>
      <c r="F12" s="42"/>
      <c r="G12" s="42">
        <f>SUM(G13:G13)</f>
        <v>50000</v>
      </c>
      <c r="I12" s="64"/>
      <c r="J12" s="64"/>
      <c r="K12" s="64"/>
    </row>
    <row r="13" spans="2:12" ht="24.75" x14ac:dyDescent="0.25">
      <c r="B13" s="43"/>
      <c r="C13" s="44">
        <v>329</v>
      </c>
      <c r="D13" s="43" t="s">
        <v>89</v>
      </c>
      <c r="E13" s="45"/>
      <c r="F13" s="45"/>
      <c r="G13" s="45">
        <v>50000</v>
      </c>
      <c r="I13" s="64"/>
      <c r="J13" s="64"/>
      <c r="K13" s="64"/>
    </row>
    <row r="14" spans="2:12" s="163" customFormat="1" x14ac:dyDescent="0.25">
      <c r="B14" s="53"/>
      <c r="C14" s="38">
        <v>3</v>
      </c>
      <c r="D14" s="37" t="s">
        <v>250</v>
      </c>
      <c r="E14" s="54"/>
      <c r="F14" s="54"/>
      <c r="G14" s="39">
        <f>SUM(G15)</f>
        <v>40000</v>
      </c>
      <c r="H14" s="108"/>
      <c r="I14" s="167">
        <f>SUM(I15)</f>
        <v>0</v>
      </c>
      <c r="J14" s="167"/>
      <c r="K14" s="167">
        <f>SUM(K15)</f>
        <v>0</v>
      </c>
    </row>
    <row r="15" spans="2:12" s="163" customFormat="1" x14ac:dyDescent="0.25">
      <c r="B15" s="43"/>
      <c r="C15" s="41">
        <v>32</v>
      </c>
      <c r="D15" s="40" t="s">
        <v>40</v>
      </c>
      <c r="E15" s="45"/>
      <c r="F15" s="45"/>
      <c r="G15" s="42">
        <f>SUM(G16:G17)</f>
        <v>40000</v>
      </c>
      <c r="I15" s="64"/>
      <c r="J15" s="64"/>
      <c r="K15" s="64"/>
    </row>
    <row r="16" spans="2:12" s="163" customFormat="1" x14ac:dyDescent="0.25">
      <c r="B16" s="43"/>
      <c r="C16" s="44">
        <v>322</v>
      </c>
      <c r="D16" s="43" t="s">
        <v>40</v>
      </c>
      <c r="E16" s="45"/>
      <c r="F16" s="45"/>
      <c r="G16" s="45">
        <v>20000</v>
      </c>
      <c r="I16" s="64"/>
      <c r="J16" s="64"/>
      <c r="K16" s="64"/>
    </row>
    <row r="17" spans="2:12" s="163" customFormat="1" x14ac:dyDescent="0.25">
      <c r="B17" s="43"/>
      <c r="C17" s="44">
        <v>329</v>
      </c>
      <c r="D17" s="43" t="s">
        <v>90</v>
      </c>
      <c r="E17" s="45"/>
      <c r="F17" s="45"/>
      <c r="G17" s="45">
        <v>20000</v>
      </c>
      <c r="I17" s="64"/>
      <c r="J17" s="64"/>
      <c r="K17" s="64"/>
    </row>
    <row r="18" spans="2:12" x14ac:dyDescent="0.25">
      <c r="B18" s="111" t="s">
        <v>79</v>
      </c>
      <c r="C18" s="112">
        <v>1002</v>
      </c>
      <c r="D18" s="111" t="s">
        <v>91</v>
      </c>
      <c r="E18" s="113"/>
      <c r="F18" s="113"/>
      <c r="G18" s="113"/>
      <c r="H18" s="114"/>
      <c r="I18" s="174"/>
      <c r="J18" s="174"/>
      <c r="K18" s="174"/>
      <c r="L18" s="114"/>
    </row>
    <row r="19" spans="2:12" ht="23.25" x14ac:dyDescent="0.25">
      <c r="B19" s="120" t="s">
        <v>81</v>
      </c>
      <c r="C19" s="121" t="s">
        <v>82</v>
      </c>
      <c r="D19" s="122" t="s">
        <v>83</v>
      </c>
      <c r="E19" s="123"/>
      <c r="F19" s="123"/>
      <c r="G19" s="123"/>
      <c r="H19" s="124"/>
      <c r="I19" s="175"/>
      <c r="J19" s="175"/>
      <c r="K19" s="175"/>
      <c r="L19" s="124"/>
    </row>
    <row r="20" spans="2:12" x14ac:dyDescent="0.25">
      <c r="B20" s="125" t="s">
        <v>84</v>
      </c>
      <c r="C20" s="121" t="s">
        <v>92</v>
      </c>
      <c r="D20" s="122" t="s">
        <v>93</v>
      </c>
      <c r="E20" s="123"/>
      <c r="F20" s="123"/>
      <c r="G20" s="123">
        <f>SUM(G22+G27)</f>
        <v>556000</v>
      </c>
      <c r="H20" s="124"/>
      <c r="I20" s="175">
        <f>SUM(I22)</f>
        <v>600000</v>
      </c>
      <c r="J20" s="175"/>
      <c r="K20" s="175">
        <f>SUM(K22)</f>
        <v>600000</v>
      </c>
      <c r="L20" s="124"/>
    </row>
    <row r="21" spans="2:12" x14ac:dyDescent="0.25">
      <c r="B21" s="37"/>
      <c r="C21" s="46" t="s">
        <v>87</v>
      </c>
      <c r="D21" s="37" t="s">
        <v>88</v>
      </c>
      <c r="E21" s="47"/>
      <c r="F21" s="47"/>
      <c r="G21" s="47"/>
      <c r="H21" s="108"/>
      <c r="I21" s="167"/>
      <c r="J21" s="167"/>
      <c r="K21" s="167"/>
      <c r="L21" s="108"/>
    </row>
    <row r="22" spans="2:12" x14ac:dyDescent="0.25">
      <c r="B22" s="40"/>
      <c r="C22" s="41">
        <v>3</v>
      </c>
      <c r="D22" s="40" t="s">
        <v>7</v>
      </c>
      <c r="E22" s="42"/>
      <c r="F22" s="42"/>
      <c r="G22" s="42">
        <f>SUM(G23)</f>
        <v>540000</v>
      </c>
      <c r="I22" s="64">
        <v>600000</v>
      </c>
      <c r="J22" s="64"/>
      <c r="K22" s="64">
        <v>600000</v>
      </c>
    </row>
    <row r="23" spans="2:12" x14ac:dyDescent="0.25">
      <c r="B23" s="40"/>
      <c r="C23" s="41">
        <v>31</v>
      </c>
      <c r="D23" s="40" t="s">
        <v>36</v>
      </c>
      <c r="E23" s="42"/>
      <c r="F23" s="42"/>
      <c r="G23" s="42">
        <f>SUM(G24:G26)</f>
        <v>540000</v>
      </c>
      <c r="I23" s="64"/>
      <c r="J23" s="64"/>
      <c r="K23" s="64"/>
    </row>
    <row r="24" spans="2:12" x14ac:dyDescent="0.25">
      <c r="B24" s="43"/>
      <c r="C24" s="44">
        <v>311</v>
      </c>
      <c r="D24" s="43" t="s">
        <v>94</v>
      </c>
      <c r="E24" s="45"/>
      <c r="F24" s="42"/>
      <c r="G24" s="45">
        <v>450000</v>
      </c>
      <c r="I24" s="64"/>
      <c r="J24" s="64"/>
      <c r="K24" s="64"/>
    </row>
    <row r="25" spans="2:12" x14ac:dyDescent="0.25">
      <c r="B25" s="43"/>
      <c r="C25" s="44">
        <v>312</v>
      </c>
      <c r="D25" s="43" t="s">
        <v>38</v>
      </c>
      <c r="E25" s="45"/>
      <c r="F25" s="42"/>
      <c r="G25" s="45">
        <v>10000</v>
      </c>
      <c r="I25" s="64"/>
      <c r="J25" s="64"/>
      <c r="K25" s="64"/>
    </row>
    <row r="26" spans="2:12" x14ac:dyDescent="0.25">
      <c r="B26" s="43"/>
      <c r="C26" s="44">
        <v>313</v>
      </c>
      <c r="D26" s="43" t="s">
        <v>95</v>
      </c>
      <c r="E26" s="45"/>
      <c r="F26" s="42"/>
      <c r="G26" s="45">
        <v>80000</v>
      </c>
      <c r="I26" s="64"/>
      <c r="J26" s="64"/>
      <c r="K26" s="64"/>
    </row>
    <row r="27" spans="2:12" x14ac:dyDescent="0.25">
      <c r="B27" s="40"/>
      <c r="C27" s="41">
        <v>32</v>
      </c>
      <c r="D27" s="40" t="s">
        <v>40</v>
      </c>
      <c r="E27" s="45"/>
      <c r="F27" s="42"/>
      <c r="G27" s="42">
        <f>SUM(G28)</f>
        <v>16000</v>
      </c>
      <c r="I27" s="64"/>
      <c r="J27" s="64"/>
      <c r="K27" s="64"/>
    </row>
    <row r="28" spans="2:12" x14ac:dyDescent="0.25">
      <c r="B28" s="43"/>
      <c r="C28" s="44">
        <v>321</v>
      </c>
      <c r="D28" s="43" t="s">
        <v>96</v>
      </c>
      <c r="E28" s="45"/>
      <c r="F28" s="42"/>
      <c r="G28" s="45">
        <v>16000</v>
      </c>
      <c r="I28" s="64"/>
      <c r="J28" s="64"/>
      <c r="K28" s="64"/>
    </row>
    <row r="29" spans="2:12" x14ac:dyDescent="0.25">
      <c r="B29" s="48" t="s">
        <v>79</v>
      </c>
      <c r="C29" s="49">
        <v>1002</v>
      </c>
      <c r="D29" s="48" t="s">
        <v>91</v>
      </c>
      <c r="E29" s="50"/>
      <c r="F29" s="51"/>
      <c r="G29" s="51"/>
      <c r="H29" s="114"/>
      <c r="I29" s="114"/>
      <c r="J29" s="114"/>
      <c r="K29" s="114"/>
      <c r="L29" s="117"/>
    </row>
    <row r="30" spans="2:12" ht="23.25" x14ac:dyDescent="0.25">
      <c r="B30" s="120" t="s">
        <v>81</v>
      </c>
      <c r="C30" s="121" t="s">
        <v>97</v>
      </c>
      <c r="D30" s="122" t="s">
        <v>83</v>
      </c>
      <c r="E30" s="129"/>
      <c r="F30" s="130"/>
      <c r="G30" s="130"/>
      <c r="H30" s="124"/>
      <c r="I30" s="124"/>
      <c r="J30" s="124"/>
      <c r="K30" s="124"/>
      <c r="L30" s="124"/>
    </row>
    <row r="31" spans="2:12" x14ac:dyDescent="0.25">
      <c r="B31" s="125" t="s">
        <v>84</v>
      </c>
      <c r="C31" s="121" t="s">
        <v>98</v>
      </c>
      <c r="D31" s="122" t="s">
        <v>99</v>
      </c>
      <c r="E31" s="123"/>
      <c r="F31" s="123"/>
      <c r="G31" s="123">
        <f>SUM(G33)</f>
        <v>459000</v>
      </c>
      <c r="H31" s="124"/>
      <c r="I31" s="175">
        <v>500000</v>
      </c>
      <c r="J31" s="124"/>
      <c r="K31" s="175">
        <v>500000</v>
      </c>
      <c r="L31" s="124"/>
    </row>
    <row r="32" spans="2:12" x14ac:dyDescent="0.25">
      <c r="B32" s="37"/>
      <c r="C32" s="46" t="s">
        <v>87</v>
      </c>
      <c r="D32" s="37" t="s">
        <v>88</v>
      </c>
      <c r="E32" s="47"/>
      <c r="F32" s="47"/>
      <c r="G32" s="47"/>
      <c r="H32" s="108"/>
      <c r="I32" s="108" t="s">
        <v>262</v>
      </c>
      <c r="J32" s="108"/>
      <c r="K32" s="108"/>
      <c r="L32" s="108"/>
    </row>
    <row r="33" spans="2:11" x14ac:dyDescent="0.25">
      <c r="B33" s="40"/>
      <c r="C33" s="41">
        <v>3</v>
      </c>
      <c r="D33" s="40" t="s">
        <v>7</v>
      </c>
      <c r="E33" s="42"/>
      <c r="F33" s="42"/>
      <c r="G33" s="42">
        <f>SUM(G34+G56)</f>
        <v>459000</v>
      </c>
      <c r="I33" s="64"/>
      <c r="J33" s="64"/>
      <c r="K33" s="64"/>
    </row>
    <row r="34" spans="2:11" x14ac:dyDescent="0.25">
      <c r="B34" s="40"/>
      <c r="C34" s="41">
        <v>32</v>
      </c>
      <c r="D34" s="40" t="s">
        <v>40</v>
      </c>
      <c r="E34" s="42"/>
      <c r="F34" s="42"/>
      <c r="G34" s="42">
        <f>SUM(G35:G55)</f>
        <v>434000</v>
      </c>
      <c r="I34" s="64"/>
      <c r="J34" s="64"/>
      <c r="K34" s="64"/>
    </row>
    <row r="35" spans="2:11" x14ac:dyDescent="0.25">
      <c r="B35" s="43"/>
      <c r="C35" s="44">
        <v>321</v>
      </c>
      <c r="D35" s="43" t="s">
        <v>100</v>
      </c>
      <c r="E35" s="42"/>
      <c r="F35" s="45"/>
      <c r="G35" s="45">
        <v>2000</v>
      </c>
      <c r="I35" s="64"/>
      <c r="J35" s="64"/>
      <c r="K35" s="64"/>
    </row>
    <row r="36" spans="2:11" x14ac:dyDescent="0.25">
      <c r="B36" s="43"/>
      <c r="C36" s="44">
        <v>321</v>
      </c>
      <c r="D36" s="43" t="s">
        <v>101</v>
      </c>
      <c r="E36" s="42"/>
      <c r="F36" s="45"/>
      <c r="G36" s="45">
        <v>2000</v>
      </c>
      <c r="I36" s="64"/>
      <c r="J36" s="64"/>
      <c r="K36" s="64"/>
    </row>
    <row r="37" spans="2:11" x14ac:dyDescent="0.25">
      <c r="B37" s="43"/>
      <c r="C37" s="44">
        <v>322</v>
      </c>
      <c r="D37" s="43" t="s">
        <v>102</v>
      </c>
      <c r="E37" s="42"/>
      <c r="F37" s="45"/>
      <c r="G37" s="45">
        <v>20000</v>
      </c>
      <c r="I37" s="64"/>
      <c r="J37" s="64"/>
      <c r="K37" s="64"/>
    </row>
    <row r="38" spans="2:11" x14ac:dyDescent="0.25">
      <c r="B38" s="43"/>
      <c r="C38" s="44">
        <v>322</v>
      </c>
      <c r="D38" s="43" t="s">
        <v>103</v>
      </c>
      <c r="E38" s="45"/>
      <c r="F38" s="45"/>
      <c r="G38" s="45">
        <v>60000</v>
      </c>
      <c r="I38" s="64"/>
      <c r="J38" s="64"/>
      <c r="K38" s="64"/>
    </row>
    <row r="39" spans="2:11" ht="24.75" x14ac:dyDescent="0.25">
      <c r="B39" s="43"/>
      <c r="C39" s="44">
        <v>322</v>
      </c>
      <c r="D39" s="43" t="s">
        <v>104</v>
      </c>
      <c r="E39" s="45"/>
      <c r="F39" s="45"/>
      <c r="G39" s="45">
        <v>20000</v>
      </c>
      <c r="I39" s="64"/>
      <c r="J39" s="64"/>
      <c r="K39" s="64"/>
    </row>
    <row r="40" spans="2:11" s="163" customFormat="1" x14ac:dyDescent="0.25">
      <c r="B40" s="43"/>
      <c r="C40" s="44">
        <v>322</v>
      </c>
      <c r="D40" s="43" t="s">
        <v>251</v>
      </c>
      <c r="E40" s="45"/>
      <c r="F40" s="45"/>
      <c r="G40" s="45">
        <v>2000</v>
      </c>
      <c r="I40" s="64"/>
      <c r="J40" s="64"/>
      <c r="K40" s="64"/>
    </row>
    <row r="41" spans="2:11" x14ac:dyDescent="0.25">
      <c r="B41" s="43"/>
      <c r="C41" s="44">
        <v>322</v>
      </c>
      <c r="D41" s="43" t="s">
        <v>105</v>
      </c>
      <c r="E41" s="45"/>
      <c r="F41" s="45"/>
      <c r="G41" s="45">
        <v>8000</v>
      </c>
      <c r="I41" s="64"/>
      <c r="J41" s="64"/>
      <c r="K41" s="64"/>
    </row>
    <row r="42" spans="2:11" x14ac:dyDescent="0.25">
      <c r="B42" s="43"/>
      <c r="C42" s="44">
        <v>323</v>
      </c>
      <c r="D42" s="43" t="s">
        <v>106</v>
      </c>
      <c r="E42" s="45"/>
      <c r="F42" s="45"/>
      <c r="G42" s="45">
        <v>20000</v>
      </c>
      <c r="I42" s="64"/>
      <c r="J42" s="64"/>
      <c r="K42" s="64"/>
    </row>
    <row r="43" spans="2:11" x14ac:dyDescent="0.25">
      <c r="B43" s="43"/>
      <c r="C43" s="44">
        <v>323</v>
      </c>
      <c r="D43" s="43" t="s">
        <v>107</v>
      </c>
      <c r="E43" s="45"/>
      <c r="F43" s="45"/>
      <c r="G43" s="45">
        <v>20000</v>
      </c>
      <c r="I43" s="64"/>
      <c r="J43" s="64"/>
      <c r="K43" s="64"/>
    </row>
    <row r="44" spans="2:11" x14ac:dyDescent="0.25">
      <c r="B44" s="43"/>
      <c r="C44" s="44">
        <v>323</v>
      </c>
      <c r="D44" s="43" t="s">
        <v>108</v>
      </c>
      <c r="E44" s="45"/>
      <c r="F44" s="45"/>
      <c r="G44" s="45">
        <v>10000</v>
      </c>
      <c r="I44" s="64"/>
      <c r="J44" s="64"/>
      <c r="K44" s="64"/>
    </row>
    <row r="45" spans="2:11" x14ac:dyDescent="0.25">
      <c r="B45" s="43"/>
      <c r="C45" s="44">
        <v>323</v>
      </c>
      <c r="D45" s="43" t="s">
        <v>109</v>
      </c>
      <c r="E45" s="45"/>
      <c r="F45" s="45"/>
      <c r="G45" s="45">
        <v>30000</v>
      </c>
      <c r="I45" s="64"/>
      <c r="J45" s="64"/>
      <c r="K45" s="64"/>
    </row>
    <row r="46" spans="2:11" s="93" customFormat="1" x14ac:dyDescent="0.25">
      <c r="B46" s="43"/>
      <c r="C46" s="44">
        <v>323</v>
      </c>
      <c r="D46" s="43" t="s">
        <v>224</v>
      </c>
      <c r="E46" s="45"/>
      <c r="F46" s="45"/>
      <c r="G46" s="45">
        <v>50000</v>
      </c>
      <c r="I46" s="64"/>
      <c r="J46" s="64"/>
      <c r="K46" s="64"/>
    </row>
    <row r="47" spans="2:11" x14ac:dyDescent="0.25">
      <c r="B47" s="43"/>
      <c r="C47" s="44">
        <v>323</v>
      </c>
      <c r="D47" s="43" t="s">
        <v>110</v>
      </c>
      <c r="E47" s="45"/>
      <c r="F47" s="45"/>
      <c r="G47" s="45">
        <v>5000</v>
      </c>
      <c r="I47" s="64"/>
      <c r="J47" s="64"/>
      <c r="K47" s="64"/>
    </row>
    <row r="48" spans="2:11" x14ac:dyDescent="0.25">
      <c r="B48" s="43"/>
      <c r="C48" s="44">
        <v>323</v>
      </c>
      <c r="D48" s="43" t="s">
        <v>111</v>
      </c>
      <c r="E48" s="45"/>
      <c r="F48" s="45"/>
      <c r="G48" s="45">
        <v>100000</v>
      </c>
      <c r="I48" s="64"/>
      <c r="J48" s="64"/>
      <c r="K48" s="64"/>
    </row>
    <row r="49" spans="2:12" x14ac:dyDescent="0.25">
      <c r="B49" s="43"/>
      <c r="C49" s="44">
        <v>323</v>
      </c>
      <c r="D49" s="43" t="s">
        <v>112</v>
      </c>
      <c r="E49" s="45"/>
      <c r="F49" s="45"/>
      <c r="G49" s="45">
        <v>30000</v>
      </c>
      <c r="I49" s="64"/>
      <c r="J49" s="64"/>
      <c r="K49" s="64"/>
    </row>
    <row r="50" spans="2:12" x14ac:dyDescent="0.25">
      <c r="B50" s="43"/>
      <c r="C50" s="44">
        <v>323</v>
      </c>
      <c r="D50" s="43" t="s">
        <v>113</v>
      </c>
      <c r="E50" s="45"/>
      <c r="F50" s="45"/>
      <c r="G50" s="45">
        <v>15000</v>
      </c>
      <c r="I50" s="64"/>
      <c r="J50" s="64"/>
      <c r="K50" s="64"/>
    </row>
    <row r="51" spans="2:12" ht="17.25" customHeight="1" x14ac:dyDescent="0.25">
      <c r="B51" s="43"/>
      <c r="C51" s="44">
        <v>323</v>
      </c>
      <c r="D51" s="43" t="s">
        <v>114</v>
      </c>
      <c r="E51" s="45"/>
      <c r="F51" s="45"/>
      <c r="G51" s="45">
        <v>10000</v>
      </c>
      <c r="I51" s="64"/>
      <c r="J51" s="64"/>
      <c r="K51" s="64"/>
    </row>
    <row r="52" spans="2:12" ht="24.75" x14ac:dyDescent="0.25">
      <c r="B52" s="43"/>
      <c r="C52" s="44">
        <v>324</v>
      </c>
      <c r="D52" s="43" t="s">
        <v>44</v>
      </c>
      <c r="E52" s="45"/>
      <c r="F52" s="45"/>
      <c r="G52" s="45">
        <v>0</v>
      </c>
      <c r="I52" s="64"/>
      <c r="J52" s="64"/>
      <c r="K52" s="64"/>
    </row>
    <row r="53" spans="2:12" ht="24.75" x14ac:dyDescent="0.25">
      <c r="B53" s="43"/>
      <c r="C53" s="44">
        <v>329</v>
      </c>
      <c r="D53" s="43" t="s">
        <v>115</v>
      </c>
      <c r="E53" s="45"/>
      <c r="F53" s="45"/>
      <c r="G53" s="45">
        <v>5000</v>
      </c>
      <c r="I53" s="64"/>
      <c r="J53" s="64"/>
      <c r="K53" s="64"/>
    </row>
    <row r="54" spans="2:12" x14ac:dyDescent="0.25">
      <c r="B54" s="43"/>
      <c r="C54" s="44">
        <v>329</v>
      </c>
      <c r="D54" s="43" t="s">
        <v>116</v>
      </c>
      <c r="E54" s="45"/>
      <c r="F54" s="45"/>
      <c r="G54" s="45">
        <v>15000</v>
      </c>
      <c r="I54" s="64"/>
      <c r="J54" s="64"/>
      <c r="K54" s="64"/>
    </row>
    <row r="55" spans="2:12" x14ac:dyDescent="0.25">
      <c r="B55" s="43"/>
      <c r="C55" s="44">
        <v>329</v>
      </c>
      <c r="D55" s="43" t="s">
        <v>234</v>
      </c>
      <c r="E55" s="45"/>
      <c r="F55" s="45"/>
      <c r="G55" s="45">
        <v>10000</v>
      </c>
      <c r="I55" s="64"/>
      <c r="J55" s="64"/>
      <c r="K55" s="64"/>
    </row>
    <row r="56" spans="2:12" x14ac:dyDescent="0.25">
      <c r="B56" s="43"/>
      <c r="C56" s="41">
        <v>34</v>
      </c>
      <c r="D56" s="40" t="s">
        <v>46</v>
      </c>
      <c r="E56" s="45"/>
      <c r="F56" s="45"/>
      <c r="G56" s="42">
        <f>SUM(G57:G60)</f>
        <v>25000</v>
      </c>
      <c r="I56" s="180"/>
      <c r="J56" s="64"/>
      <c r="K56" s="180"/>
    </row>
    <row r="57" spans="2:12" x14ac:dyDescent="0.25">
      <c r="B57" s="40"/>
      <c r="C57" s="44">
        <v>342</v>
      </c>
      <c r="D57" s="43" t="s">
        <v>117</v>
      </c>
      <c r="E57" s="42"/>
      <c r="F57" s="42"/>
      <c r="G57" s="45">
        <v>12000</v>
      </c>
      <c r="I57" s="64"/>
      <c r="J57" s="64"/>
      <c r="K57" s="64"/>
    </row>
    <row r="58" spans="2:12" x14ac:dyDescent="0.25">
      <c r="B58" s="43"/>
      <c r="C58" s="44">
        <v>343</v>
      </c>
      <c r="D58" s="43" t="s">
        <v>118</v>
      </c>
      <c r="E58" s="45"/>
      <c r="F58" s="45"/>
      <c r="G58" s="45">
        <v>7000</v>
      </c>
      <c r="I58" s="64"/>
      <c r="J58" s="64"/>
      <c r="K58" s="64"/>
    </row>
    <row r="59" spans="2:12" s="94" customFormat="1" x14ac:dyDescent="0.25">
      <c r="B59" s="43"/>
      <c r="C59" s="44">
        <v>343</v>
      </c>
      <c r="D59" s="43" t="s">
        <v>225</v>
      </c>
      <c r="E59" s="45"/>
      <c r="F59" s="45"/>
      <c r="G59" s="45">
        <v>1000</v>
      </c>
      <c r="I59" s="64"/>
      <c r="J59" s="64"/>
      <c r="K59" s="64"/>
    </row>
    <row r="60" spans="2:12" s="84" customFormat="1" x14ac:dyDescent="0.25">
      <c r="B60" s="43"/>
      <c r="C60" s="44">
        <v>343</v>
      </c>
      <c r="D60" s="43" t="s">
        <v>219</v>
      </c>
      <c r="E60" s="45"/>
      <c r="F60" s="45"/>
      <c r="G60" s="45">
        <v>5000</v>
      </c>
      <c r="I60" s="64"/>
      <c r="J60" s="64"/>
      <c r="K60" s="64"/>
    </row>
    <row r="61" spans="2:12" x14ac:dyDescent="0.25">
      <c r="B61" s="48" t="s">
        <v>79</v>
      </c>
      <c r="C61" s="49">
        <v>1003</v>
      </c>
      <c r="D61" s="48" t="s">
        <v>119</v>
      </c>
      <c r="E61" s="52"/>
      <c r="F61" s="52"/>
      <c r="G61" s="51">
        <f>SUM(G63+G69)</f>
        <v>300000</v>
      </c>
      <c r="H61" s="114"/>
      <c r="I61" s="169">
        <f>SUM(I63+I69+H61)</f>
        <v>300000</v>
      </c>
      <c r="J61" s="174"/>
      <c r="K61" s="169">
        <f>SUM(K63+K69)</f>
        <v>300000</v>
      </c>
      <c r="L61" s="114"/>
    </row>
    <row r="62" spans="2:12" ht="23.25" x14ac:dyDescent="0.25">
      <c r="B62" s="60" t="s">
        <v>81</v>
      </c>
      <c r="C62" s="126" t="s">
        <v>120</v>
      </c>
      <c r="D62" s="127" t="s">
        <v>121</v>
      </c>
      <c r="E62" s="128"/>
      <c r="F62" s="128"/>
      <c r="G62" s="128"/>
      <c r="H62" s="117"/>
      <c r="I62" s="168"/>
      <c r="J62" s="168"/>
      <c r="K62" s="168"/>
      <c r="L62" s="117"/>
    </row>
    <row r="63" spans="2:12" x14ac:dyDescent="0.25">
      <c r="B63" s="61" t="s">
        <v>84</v>
      </c>
      <c r="C63" s="126" t="s">
        <v>122</v>
      </c>
      <c r="D63" s="127" t="s">
        <v>123</v>
      </c>
      <c r="E63" s="128"/>
      <c r="F63" s="128"/>
      <c r="G63" s="128">
        <f>SUM(G65)</f>
        <v>80000</v>
      </c>
      <c r="H63" s="117"/>
      <c r="I63" s="168">
        <v>80000</v>
      </c>
      <c r="J63" s="168"/>
      <c r="K63" s="168">
        <v>80000</v>
      </c>
      <c r="L63" s="117"/>
    </row>
    <row r="64" spans="2:12" x14ac:dyDescent="0.25">
      <c r="B64" s="37"/>
      <c r="C64" s="46" t="s">
        <v>87</v>
      </c>
      <c r="D64" s="37" t="s">
        <v>124</v>
      </c>
      <c r="E64" s="47"/>
      <c r="F64" s="47"/>
      <c r="G64" s="47"/>
      <c r="H64" s="108"/>
      <c r="I64" s="167"/>
      <c r="J64" s="167"/>
      <c r="K64" s="167"/>
      <c r="L64" s="108"/>
    </row>
    <row r="65" spans="2:12" x14ac:dyDescent="0.25">
      <c r="B65" s="40"/>
      <c r="C65" s="41">
        <v>3</v>
      </c>
      <c r="D65" s="40" t="s">
        <v>7</v>
      </c>
      <c r="E65" s="42"/>
      <c r="F65" s="42"/>
      <c r="G65" s="42">
        <f>SUM(G66)</f>
        <v>80000</v>
      </c>
      <c r="I65" s="64"/>
      <c r="J65" s="64"/>
      <c r="K65" s="64"/>
    </row>
    <row r="66" spans="2:12" x14ac:dyDescent="0.25">
      <c r="B66" s="40"/>
      <c r="C66" s="41">
        <v>32</v>
      </c>
      <c r="D66" s="40" t="s">
        <v>40</v>
      </c>
      <c r="E66" s="42"/>
      <c r="F66" s="42"/>
      <c r="G66" s="42">
        <f>SUM(G67:G68)</f>
        <v>80000</v>
      </c>
      <c r="I66" s="64"/>
      <c r="J66" s="64"/>
      <c r="K66" s="64"/>
    </row>
    <row r="67" spans="2:12" x14ac:dyDescent="0.25">
      <c r="B67" s="43"/>
      <c r="C67" s="44">
        <v>322</v>
      </c>
      <c r="D67" s="43" t="s">
        <v>125</v>
      </c>
      <c r="E67" s="45"/>
      <c r="F67" s="45"/>
      <c r="G67" s="45">
        <v>70000</v>
      </c>
      <c r="I67" s="64"/>
      <c r="J67" s="64"/>
      <c r="K67" s="64"/>
    </row>
    <row r="68" spans="2:12" x14ac:dyDescent="0.25">
      <c r="B68" s="43"/>
      <c r="C68" s="44">
        <v>323</v>
      </c>
      <c r="D68" s="43" t="s">
        <v>126</v>
      </c>
      <c r="E68" s="45"/>
      <c r="F68" s="45"/>
      <c r="G68" s="45">
        <v>10000</v>
      </c>
      <c r="I68" s="64"/>
      <c r="J68" s="64"/>
      <c r="K68" s="64"/>
    </row>
    <row r="69" spans="2:12" x14ac:dyDescent="0.25">
      <c r="B69" s="127"/>
      <c r="C69" s="126" t="s">
        <v>127</v>
      </c>
      <c r="D69" s="127" t="s">
        <v>121</v>
      </c>
      <c r="E69" s="128"/>
      <c r="F69" s="128"/>
      <c r="G69" s="128">
        <f>SUM(G71)</f>
        <v>220000</v>
      </c>
      <c r="H69" s="117"/>
      <c r="I69" s="168">
        <v>220000</v>
      </c>
      <c r="J69" s="168"/>
      <c r="K69" s="168">
        <v>220000</v>
      </c>
      <c r="L69" s="117"/>
    </row>
    <row r="70" spans="2:12" x14ac:dyDescent="0.25">
      <c r="B70" s="37"/>
      <c r="C70" s="46" t="s">
        <v>87</v>
      </c>
      <c r="D70" s="37" t="s">
        <v>124</v>
      </c>
      <c r="E70" s="47"/>
      <c r="F70" s="47"/>
      <c r="G70" s="47"/>
      <c r="H70" s="108"/>
      <c r="I70" s="167"/>
      <c r="J70" s="167"/>
      <c r="K70" s="167"/>
      <c r="L70" s="108"/>
    </row>
    <row r="71" spans="2:12" x14ac:dyDescent="0.25">
      <c r="B71" s="40"/>
      <c r="C71" s="41">
        <v>3</v>
      </c>
      <c r="D71" s="40" t="s">
        <v>7</v>
      </c>
      <c r="E71" s="42"/>
      <c r="F71" s="42"/>
      <c r="G71" s="42">
        <f>SUM(G72)</f>
        <v>220000</v>
      </c>
      <c r="I71" s="64"/>
      <c r="J71" s="64"/>
      <c r="K71" s="64"/>
    </row>
    <row r="72" spans="2:12" x14ac:dyDescent="0.25">
      <c r="B72" s="40"/>
      <c r="C72" s="41">
        <v>32</v>
      </c>
      <c r="D72" s="40" t="s">
        <v>40</v>
      </c>
      <c r="E72" s="42"/>
      <c r="F72" s="42"/>
      <c r="G72" s="42">
        <f>SUM(G73:G75)</f>
        <v>220000</v>
      </c>
      <c r="I72" s="64"/>
      <c r="J72" s="64"/>
      <c r="K72" s="64"/>
    </row>
    <row r="73" spans="2:12" x14ac:dyDescent="0.25">
      <c r="B73" s="40"/>
      <c r="C73" s="44">
        <v>323</v>
      </c>
      <c r="D73" s="43" t="s">
        <v>257</v>
      </c>
      <c r="E73" s="42"/>
      <c r="F73" s="42"/>
      <c r="G73" s="45">
        <v>200000</v>
      </c>
      <c r="I73" s="64"/>
      <c r="J73" s="64"/>
      <c r="K73" s="64"/>
    </row>
    <row r="74" spans="2:12" x14ac:dyDescent="0.25">
      <c r="B74" s="43"/>
      <c r="C74" s="44">
        <v>323</v>
      </c>
      <c r="D74" s="43" t="s">
        <v>128</v>
      </c>
      <c r="E74" s="45"/>
      <c r="F74" s="45"/>
      <c r="G74" s="45">
        <v>5000</v>
      </c>
      <c r="I74" s="64"/>
      <c r="J74" s="64"/>
      <c r="K74" s="64"/>
    </row>
    <row r="75" spans="2:12" x14ac:dyDescent="0.25">
      <c r="B75" s="43"/>
      <c r="C75" s="44">
        <v>323</v>
      </c>
      <c r="D75" s="43" t="s">
        <v>129</v>
      </c>
      <c r="E75" s="45"/>
      <c r="F75" s="45"/>
      <c r="G75" s="45">
        <v>15000</v>
      </c>
      <c r="I75" s="64"/>
      <c r="J75" s="64"/>
      <c r="K75" s="64"/>
    </row>
    <row r="76" spans="2:12" x14ac:dyDescent="0.25">
      <c r="B76" s="34" t="s">
        <v>79</v>
      </c>
      <c r="C76" s="112">
        <v>1004</v>
      </c>
      <c r="D76" s="111" t="s">
        <v>130</v>
      </c>
      <c r="E76" s="113"/>
      <c r="F76" s="113"/>
      <c r="G76" s="113">
        <f>SUM(G78)</f>
        <v>30000</v>
      </c>
      <c r="H76" s="114"/>
      <c r="I76" s="169">
        <v>40000</v>
      </c>
      <c r="J76" s="174"/>
      <c r="K76" s="169">
        <v>60000</v>
      </c>
      <c r="L76" s="114"/>
    </row>
    <row r="77" spans="2:12" ht="24.75" x14ac:dyDescent="0.25">
      <c r="B77" s="120" t="s">
        <v>81</v>
      </c>
      <c r="C77" s="121" t="s">
        <v>131</v>
      </c>
      <c r="D77" s="122" t="s">
        <v>132</v>
      </c>
      <c r="E77" s="123"/>
      <c r="F77" s="123"/>
      <c r="G77" s="123"/>
      <c r="H77" s="124"/>
      <c r="I77" s="175"/>
      <c r="J77" s="175"/>
      <c r="K77" s="175"/>
      <c r="L77" s="124"/>
    </row>
    <row r="78" spans="2:12" x14ac:dyDescent="0.25">
      <c r="B78" s="125" t="s">
        <v>84</v>
      </c>
      <c r="C78" s="121" t="s">
        <v>133</v>
      </c>
      <c r="D78" s="122"/>
      <c r="E78" s="123"/>
      <c r="F78" s="123"/>
      <c r="G78" s="123">
        <f>SUM(G80+G85)</f>
        <v>30000</v>
      </c>
      <c r="H78" s="124"/>
      <c r="I78" s="175"/>
      <c r="J78" s="175"/>
      <c r="K78" s="175"/>
      <c r="L78" s="124"/>
    </row>
    <row r="79" spans="2:12" x14ac:dyDescent="0.25">
      <c r="B79" s="37"/>
      <c r="C79" s="46" t="s">
        <v>87</v>
      </c>
      <c r="D79" s="37" t="s">
        <v>134</v>
      </c>
      <c r="E79" s="47"/>
      <c r="F79" s="47"/>
      <c r="G79" s="47"/>
      <c r="H79" s="108"/>
      <c r="I79" s="167"/>
      <c r="J79" s="167"/>
      <c r="K79" s="167"/>
      <c r="L79" s="108"/>
    </row>
    <row r="80" spans="2:12" x14ac:dyDescent="0.25">
      <c r="B80" s="40"/>
      <c r="C80" s="41">
        <v>3</v>
      </c>
      <c r="D80" s="40" t="s">
        <v>7</v>
      </c>
      <c r="E80" s="42"/>
      <c r="F80" s="42"/>
      <c r="G80" s="42">
        <f>SUM(G81)</f>
        <v>30000</v>
      </c>
      <c r="I80" s="64"/>
      <c r="J80" s="64"/>
      <c r="K80" s="64"/>
    </row>
    <row r="81" spans="2:12" x14ac:dyDescent="0.25">
      <c r="B81" s="40"/>
      <c r="C81" s="41">
        <v>37</v>
      </c>
      <c r="D81" s="40" t="s">
        <v>135</v>
      </c>
      <c r="E81" s="42"/>
      <c r="F81" s="42"/>
      <c r="G81" s="42">
        <f>SUM(G82:G83)</f>
        <v>30000</v>
      </c>
      <c r="I81" s="64"/>
      <c r="J81" s="64"/>
      <c r="K81" s="64"/>
    </row>
    <row r="82" spans="2:12" x14ac:dyDescent="0.25">
      <c r="B82" s="40"/>
      <c r="C82" s="44">
        <v>372</v>
      </c>
      <c r="D82" s="43" t="s">
        <v>136</v>
      </c>
      <c r="E82" s="42"/>
      <c r="F82" s="42"/>
      <c r="G82" s="45">
        <v>25000</v>
      </c>
      <c r="I82" s="64"/>
      <c r="J82" s="64"/>
      <c r="K82" s="64"/>
    </row>
    <row r="83" spans="2:12" x14ac:dyDescent="0.25">
      <c r="B83" s="40"/>
      <c r="C83" s="41">
        <v>372</v>
      </c>
      <c r="D83" s="43" t="s">
        <v>137</v>
      </c>
      <c r="E83" s="42"/>
      <c r="F83" s="42"/>
      <c r="G83" s="45">
        <v>5000</v>
      </c>
      <c r="I83" s="64"/>
      <c r="J83" s="64"/>
      <c r="K83" s="64"/>
    </row>
    <row r="84" spans="2:12" x14ac:dyDescent="0.25">
      <c r="B84" s="34" t="s">
        <v>79</v>
      </c>
      <c r="C84" s="35">
        <v>1005</v>
      </c>
      <c r="D84" s="34" t="s">
        <v>138</v>
      </c>
      <c r="E84" s="36"/>
      <c r="F84" s="36"/>
      <c r="G84" s="36">
        <f>SUM(G86)</f>
        <v>75000</v>
      </c>
      <c r="H84" s="114"/>
      <c r="I84" s="169">
        <v>60000</v>
      </c>
      <c r="J84" s="174"/>
      <c r="K84" s="169">
        <v>60000</v>
      </c>
      <c r="L84" s="114"/>
    </row>
    <row r="85" spans="2:12" ht="24.75" x14ac:dyDescent="0.25">
      <c r="B85" s="120" t="s">
        <v>81</v>
      </c>
      <c r="C85" s="121" t="s">
        <v>131</v>
      </c>
      <c r="D85" s="122" t="s">
        <v>132</v>
      </c>
      <c r="E85" s="123"/>
      <c r="F85" s="123"/>
      <c r="G85" s="123"/>
      <c r="H85" s="124"/>
      <c r="I85" s="175"/>
      <c r="J85" s="175"/>
      <c r="K85" s="175"/>
      <c r="L85" s="124"/>
    </row>
    <row r="86" spans="2:12" x14ac:dyDescent="0.25">
      <c r="B86" s="125" t="s">
        <v>84</v>
      </c>
      <c r="C86" s="121" t="s">
        <v>139</v>
      </c>
      <c r="D86" s="122"/>
      <c r="E86" s="123"/>
      <c r="F86" s="123"/>
      <c r="G86" s="123">
        <f>SUM(G87)</f>
        <v>75000</v>
      </c>
      <c r="H86" s="124"/>
      <c r="I86" s="175"/>
      <c r="J86" s="175"/>
      <c r="K86" s="175"/>
      <c r="L86" s="124"/>
    </row>
    <row r="87" spans="2:12" x14ac:dyDescent="0.25">
      <c r="B87" s="37"/>
      <c r="C87" s="46" t="s">
        <v>87</v>
      </c>
      <c r="D87" s="37" t="s">
        <v>134</v>
      </c>
      <c r="E87" s="47"/>
      <c r="F87" s="47"/>
      <c r="G87" s="47">
        <f>SUM(G88)</f>
        <v>75000</v>
      </c>
      <c r="I87" s="64"/>
      <c r="J87" s="64"/>
      <c r="K87" s="64"/>
    </row>
    <row r="88" spans="2:12" x14ac:dyDescent="0.25">
      <c r="B88" s="40"/>
      <c r="C88" s="41">
        <v>3</v>
      </c>
      <c r="D88" s="43" t="s">
        <v>7</v>
      </c>
      <c r="E88" s="42"/>
      <c r="F88" s="42"/>
      <c r="G88" s="45">
        <f>SUM(G89:G91)</f>
        <v>75000</v>
      </c>
      <c r="I88" s="64"/>
      <c r="J88" s="64"/>
      <c r="K88" s="64"/>
    </row>
    <row r="89" spans="2:12" x14ac:dyDescent="0.25">
      <c r="B89" s="40"/>
      <c r="C89" s="41">
        <v>372</v>
      </c>
      <c r="D89" s="43" t="s">
        <v>140</v>
      </c>
      <c r="E89" s="42"/>
      <c r="F89" s="42"/>
      <c r="G89" s="45">
        <v>15000</v>
      </c>
      <c r="I89" s="64"/>
      <c r="J89" s="64"/>
      <c r="K89" s="64"/>
    </row>
    <row r="90" spans="2:12" x14ac:dyDescent="0.25">
      <c r="B90" s="43"/>
      <c r="C90" s="44">
        <v>372</v>
      </c>
      <c r="D90" s="43" t="s">
        <v>222</v>
      </c>
      <c r="E90" s="45"/>
      <c r="F90" s="45"/>
      <c r="G90" s="45">
        <v>40000</v>
      </c>
      <c r="I90" s="64"/>
      <c r="J90" s="64"/>
      <c r="K90" s="64"/>
    </row>
    <row r="91" spans="2:12" x14ac:dyDescent="0.25">
      <c r="B91" s="43"/>
      <c r="C91" s="44">
        <v>372</v>
      </c>
      <c r="D91" s="43" t="s">
        <v>141</v>
      </c>
      <c r="E91" s="45"/>
      <c r="F91" s="45"/>
      <c r="G91" s="45">
        <v>20000</v>
      </c>
      <c r="I91" s="64"/>
      <c r="J91" s="64"/>
      <c r="K91" s="64"/>
    </row>
    <row r="92" spans="2:12" x14ac:dyDescent="0.25">
      <c r="B92" s="34" t="s">
        <v>79</v>
      </c>
      <c r="C92" s="112">
        <v>1006</v>
      </c>
      <c r="D92" s="111" t="s">
        <v>142</v>
      </c>
      <c r="E92" s="113"/>
      <c r="F92" s="113"/>
      <c r="G92" s="113">
        <f>SUM(G94+G99)</f>
        <v>80000</v>
      </c>
      <c r="H92" s="114"/>
      <c r="I92" s="169">
        <v>100000</v>
      </c>
      <c r="J92" s="174"/>
      <c r="K92" s="169">
        <v>100000</v>
      </c>
      <c r="L92" s="114"/>
    </row>
    <row r="93" spans="2:12" ht="23.25" x14ac:dyDescent="0.25">
      <c r="B93" s="120" t="s">
        <v>81</v>
      </c>
      <c r="C93" s="121" t="s">
        <v>143</v>
      </c>
      <c r="D93" s="122" t="s">
        <v>144</v>
      </c>
      <c r="E93" s="123"/>
      <c r="F93" s="123"/>
      <c r="G93" s="123"/>
      <c r="H93" s="124"/>
      <c r="I93" s="175"/>
      <c r="J93" s="175"/>
      <c r="K93" s="175"/>
      <c r="L93" s="124"/>
    </row>
    <row r="94" spans="2:12" x14ac:dyDescent="0.25">
      <c r="B94" s="125" t="s">
        <v>84</v>
      </c>
      <c r="C94" s="121" t="s">
        <v>145</v>
      </c>
      <c r="D94" s="122" t="s">
        <v>146</v>
      </c>
      <c r="E94" s="123"/>
      <c r="F94" s="123"/>
      <c r="G94" s="123">
        <f>SUM(G96)</f>
        <v>50000</v>
      </c>
      <c r="H94" s="124"/>
      <c r="I94" s="175"/>
      <c r="J94" s="175"/>
      <c r="K94" s="175"/>
      <c r="L94" s="124"/>
    </row>
    <row r="95" spans="2:12" x14ac:dyDescent="0.25">
      <c r="B95" s="37"/>
      <c r="C95" s="46" t="s">
        <v>87</v>
      </c>
      <c r="D95" s="37" t="s">
        <v>88</v>
      </c>
      <c r="E95" s="47"/>
      <c r="F95" s="47"/>
      <c r="G95" s="47"/>
      <c r="H95" s="108"/>
      <c r="I95" s="167"/>
      <c r="J95" s="167"/>
      <c r="K95" s="167"/>
      <c r="L95" s="108"/>
    </row>
    <row r="96" spans="2:12" x14ac:dyDescent="0.25">
      <c r="B96" s="40"/>
      <c r="C96" s="41">
        <v>3</v>
      </c>
      <c r="D96" s="40" t="s">
        <v>7</v>
      </c>
      <c r="E96" s="42"/>
      <c r="F96" s="42"/>
      <c r="G96" s="42">
        <f>SUM(G97)</f>
        <v>50000</v>
      </c>
      <c r="I96" s="64"/>
      <c r="J96" s="64"/>
      <c r="K96" s="64"/>
    </row>
    <row r="97" spans="2:12" x14ac:dyDescent="0.25">
      <c r="B97" s="40"/>
      <c r="C97" s="41">
        <v>35</v>
      </c>
      <c r="D97" s="40" t="s">
        <v>40</v>
      </c>
      <c r="E97" s="42"/>
      <c r="F97" s="42"/>
      <c r="G97" s="42">
        <f>SUM(G98:G98)</f>
        <v>50000</v>
      </c>
      <c r="I97" s="64"/>
      <c r="J97" s="64"/>
      <c r="K97" s="64"/>
    </row>
    <row r="98" spans="2:12" x14ac:dyDescent="0.25">
      <c r="B98" s="40"/>
      <c r="C98" s="44">
        <v>352</v>
      </c>
      <c r="D98" s="43" t="s">
        <v>258</v>
      </c>
      <c r="E98" s="42"/>
      <c r="F98" s="42"/>
      <c r="G98" s="45">
        <v>50000</v>
      </c>
      <c r="I98" s="64"/>
      <c r="J98" s="64"/>
      <c r="K98" s="64"/>
    </row>
    <row r="99" spans="2:12" x14ac:dyDescent="0.25">
      <c r="B99" s="125" t="s">
        <v>84</v>
      </c>
      <c r="C99" s="121" t="s">
        <v>147</v>
      </c>
      <c r="D99" s="122" t="s">
        <v>148</v>
      </c>
      <c r="E99" s="123"/>
      <c r="F99" s="123"/>
      <c r="G99" s="123">
        <f>SUM(G101)</f>
        <v>30000</v>
      </c>
      <c r="H99" s="131"/>
      <c r="I99" s="176"/>
      <c r="J99" s="176"/>
      <c r="K99" s="176"/>
      <c r="L99" s="131"/>
    </row>
    <row r="100" spans="2:12" x14ac:dyDescent="0.25">
      <c r="B100" s="37"/>
      <c r="C100" s="46" t="s">
        <v>87</v>
      </c>
      <c r="D100" s="37" t="s">
        <v>88</v>
      </c>
      <c r="E100" s="47"/>
      <c r="F100" s="47"/>
      <c r="G100" s="47"/>
      <c r="H100" s="108"/>
      <c r="I100" s="167"/>
      <c r="J100" s="167"/>
      <c r="K100" s="167"/>
      <c r="L100" s="108"/>
    </row>
    <row r="101" spans="2:12" x14ac:dyDescent="0.25">
      <c r="B101" s="40"/>
      <c r="C101" s="41">
        <v>3</v>
      </c>
      <c r="D101" s="40" t="s">
        <v>7</v>
      </c>
      <c r="E101" s="42"/>
      <c r="F101" s="42"/>
      <c r="G101" s="42">
        <f>SUM(G102)</f>
        <v>30000</v>
      </c>
      <c r="I101" s="64"/>
      <c r="J101" s="64"/>
      <c r="K101" s="64"/>
    </row>
    <row r="102" spans="2:12" x14ac:dyDescent="0.25">
      <c r="B102" s="40"/>
      <c r="C102" s="41">
        <v>35</v>
      </c>
      <c r="D102" s="40" t="s">
        <v>40</v>
      </c>
      <c r="E102" s="42"/>
      <c r="F102" s="42"/>
      <c r="G102" s="42">
        <f>SUM(G103)</f>
        <v>30000</v>
      </c>
      <c r="I102" s="64"/>
      <c r="J102" s="64"/>
      <c r="K102" s="64"/>
    </row>
    <row r="103" spans="2:12" x14ac:dyDescent="0.25">
      <c r="B103" s="40"/>
      <c r="C103" s="41">
        <v>352</v>
      </c>
      <c r="D103" s="43" t="s">
        <v>259</v>
      </c>
      <c r="E103" s="42"/>
      <c r="F103" s="42"/>
      <c r="G103" s="45">
        <v>30000</v>
      </c>
      <c r="I103" s="64"/>
      <c r="J103" s="64"/>
      <c r="K103" s="64"/>
    </row>
    <row r="104" spans="2:12" x14ac:dyDescent="0.25">
      <c r="B104" s="111" t="s">
        <v>79</v>
      </c>
      <c r="C104" s="112">
        <v>1007</v>
      </c>
      <c r="D104" s="111" t="s">
        <v>149</v>
      </c>
      <c r="E104" s="113"/>
      <c r="F104" s="113"/>
      <c r="G104" s="113">
        <f>SUM(G106+G112)</f>
        <v>120100</v>
      </c>
      <c r="H104" s="114"/>
      <c r="I104" s="169">
        <v>130000</v>
      </c>
      <c r="J104" s="174"/>
      <c r="K104" s="169">
        <v>130000</v>
      </c>
      <c r="L104" s="114"/>
    </row>
    <row r="105" spans="2:12" ht="23.25" x14ac:dyDescent="0.25">
      <c r="B105" s="120" t="s">
        <v>81</v>
      </c>
      <c r="C105" s="121" t="s">
        <v>150</v>
      </c>
      <c r="D105" s="122" t="s">
        <v>151</v>
      </c>
      <c r="E105" s="123"/>
      <c r="F105" s="123"/>
      <c r="G105" s="132"/>
      <c r="H105" s="131"/>
      <c r="I105" s="176"/>
      <c r="J105" s="176"/>
      <c r="K105" s="176"/>
      <c r="L105" s="131"/>
    </row>
    <row r="106" spans="2:12" x14ac:dyDescent="0.25">
      <c r="B106" s="125" t="s">
        <v>84</v>
      </c>
      <c r="C106" s="121" t="s">
        <v>152</v>
      </c>
      <c r="D106" s="122" t="s">
        <v>153</v>
      </c>
      <c r="E106" s="123"/>
      <c r="F106" s="123"/>
      <c r="G106" s="164">
        <f>SUM(G108)</f>
        <v>40000</v>
      </c>
      <c r="H106" s="131"/>
      <c r="I106" s="176"/>
      <c r="J106" s="176"/>
      <c r="K106" s="176"/>
      <c r="L106" s="131"/>
    </row>
    <row r="107" spans="2:12" x14ac:dyDescent="0.25">
      <c r="B107" s="37"/>
      <c r="C107" s="46" t="s">
        <v>87</v>
      </c>
      <c r="D107" s="37" t="s">
        <v>88</v>
      </c>
      <c r="E107" s="47"/>
      <c r="F107" s="47"/>
      <c r="G107" s="47"/>
      <c r="H107" s="108"/>
      <c r="I107" s="167"/>
      <c r="J107" s="167"/>
      <c r="K107" s="167"/>
      <c r="L107" s="108"/>
    </row>
    <row r="108" spans="2:12" x14ac:dyDescent="0.25">
      <c r="B108" s="40"/>
      <c r="C108" s="41">
        <v>3</v>
      </c>
      <c r="D108" s="40" t="s">
        <v>7</v>
      </c>
      <c r="E108" s="42"/>
      <c r="F108" s="42"/>
      <c r="G108" s="42">
        <f>SUM(G109)</f>
        <v>40000</v>
      </c>
      <c r="I108" s="64"/>
      <c r="J108" s="64"/>
      <c r="K108" s="64"/>
    </row>
    <row r="109" spans="2:12" x14ac:dyDescent="0.25">
      <c r="B109" s="40"/>
      <c r="C109" s="41">
        <v>38</v>
      </c>
      <c r="D109" s="40" t="s">
        <v>273</v>
      </c>
      <c r="E109" s="42"/>
      <c r="F109" s="42"/>
      <c r="G109" s="42">
        <f>SUM(G110:G110)</f>
        <v>40000</v>
      </c>
      <c r="I109" s="64"/>
      <c r="J109" s="64"/>
      <c r="K109" s="64"/>
    </row>
    <row r="110" spans="2:12" x14ac:dyDescent="0.25">
      <c r="B110" s="43"/>
      <c r="C110" s="44">
        <v>381</v>
      </c>
      <c r="D110" s="43" t="s">
        <v>272</v>
      </c>
      <c r="E110" s="45"/>
      <c r="F110" s="45"/>
      <c r="G110" s="45">
        <v>40000</v>
      </c>
      <c r="I110" s="64"/>
      <c r="J110" s="64"/>
      <c r="K110" s="64"/>
    </row>
    <row r="111" spans="2:12" ht="23.25" x14ac:dyDescent="0.25">
      <c r="B111" s="120" t="s">
        <v>81</v>
      </c>
      <c r="C111" s="121" t="s">
        <v>154</v>
      </c>
      <c r="D111" s="122" t="s">
        <v>155</v>
      </c>
      <c r="E111" s="123"/>
      <c r="F111" s="123"/>
      <c r="G111" s="123"/>
      <c r="H111" s="124"/>
      <c r="I111" s="175"/>
      <c r="J111" s="175"/>
      <c r="K111" s="175"/>
      <c r="L111" s="124"/>
    </row>
    <row r="112" spans="2:12" x14ac:dyDescent="0.25">
      <c r="B112" s="125" t="s">
        <v>84</v>
      </c>
      <c r="C112" s="121" t="s">
        <v>156</v>
      </c>
      <c r="D112" s="122" t="s">
        <v>157</v>
      </c>
      <c r="E112" s="123"/>
      <c r="F112" s="123"/>
      <c r="G112" s="123">
        <f>SUM(G114+G117)</f>
        <v>80100</v>
      </c>
      <c r="H112" s="124"/>
      <c r="I112" s="175"/>
      <c r="J112" s="175"/>
      <c r="K112" s="175"/>
      <c r="L112" s="124"/>
    </row>
    <row r="113" spans="2:12" x14ac:dyDescent="0.25">
      <c r="B113" s="37"/>
      <c r="C113" s="46" t="s">
        <v>87</v>
      </c>
      <c r="D113" s="37" t="s">
        <v>88</v>
      </c>
      <c r="E113" s="47"/>
      <c r="F113" s="47"/>
      <c r="G113" s="47"/>
      <c r="H113" s="108"/>
      <c r="I113" s="167"/>
      <c r="J113" s="167"/>
      <c r="K113" s="167"/>
      <c r="L113" s="108"/>
    </row>
    <row r="114" spans="2:12" x14ac:dyDescent="0.25">
      <c r="B114" s="43"/>
      <c r="C114" s="41">
        <v>3</v>
      </c>
      <c r="D114" s="40" t="s">
        <v>7</v>
      </c>
      <c r="E114" s="45"/>
      <c r="F114" s="45"/>
      <c r="G114" s="42">
        <f>SUM(G116:G116)</f>
        <v>73000</v>
      </c>
      <c r="I114" s="64"/>
      <c r="J114" s="64"/>
      <c r="K114" s="64"/>
    </row>
    <row r="115" spans="2:12" x14ac:dyDescent="0.25">
      <c r="B115" s="43"/>
      <c r="C115" s="41">
        <v>38</v>
      </c>
      <c r="D115" s="40" t="s">
        <v>273</v>
      </c>
      <c r="E115" s="45"/>
      <c r="F115" s="45"/>
      <c r="G115" s="42">
        <f>SUM(G116:G116)</f>
        <v>73000</v>
      </c>
      <c r="I115" s="64"/>
      <c r="J115" s="64"/>
      <c r="K115" s="64"/>
    </row>
    <row r="116" spans="2:12" x14ac:dyDescent="0.25">
      <c r="B116" s="43"/>
      <c r="C116" s="44">
        <v>381</v>
      </c>
      <c r="D116" s="43" t="s">
        <v>157</v>
      </c>
      <c r="E116" s="45"/>
      <c r="F116" s="45"/>
      <c r="G116" s="45">
        <v>73000</v>
      </c>
      <c r="I116" s="64"/>
      <c r="J116" s="64"/>
      <c r="K116" s="64"/>
    </row>
    <row r="117" spans="2:12" x14ac:dyDescent="0.25">
      <c r="B117" s="125" t="s">
        <v>84</v>
      </c>
      <c r="C117" s="121" t="s">
        <v>158</v>
      </c>
      <c r="D117" s="122" t="s">
        <v>159</v>
      </c>
      <c r="E117" s="123"/>
      <c r="F117" s="123"/>
      <c r="G117" s="123">
        <f>SUM(G121)</f>
        <v>7100</v>
      </c>
      <c r="H117" s="124"/>
      <c r="I117" s="175"/>
      <c r="J117" s="175"/>
      <c r="K117" s="175"/>
      <c r="L117" s="124"/>
    </row>
    <row r="118" spans="2:12" x14ac:dyDescent="0.25">
      <c r="B118" s="37"/>
      <c r="C118" s="46" t="s">
        <v>87</v>
      </c>
      <c r="D118" s="37" t="s">
        <v>88</v>
      </c>
      <c r="E118" s="47"/>
      <c r="F118" s="47"/>
      <c r="G118" s="47"/>
      <c r="H118" s="108"/>
      <c r="I118" s="167"/>
      <c r="J118" s="167"/>
      <c r="K118" s="167"/>
      <c r="L118" s="108"/>
    </row>
    <row r="119" spans="2:12" x14ac:dyDescent="0.25">
      <c r="B119" s="43"/>
      <c r="C119" s="41">
        <v>3</v>
      </c>
      <c r="D119" s="40" t="s">
        <v>7</v>
      </c>
      <c r="E119" s="45"/>
      <c r="F119" s="45"/>
      <c r="G119" s="42">
        <f>SUM(G121)</f>
        <v>7100</v>
      </c>
      <c r="I119" s="64"/>
      <c r="J119" s="64"/>
      <c r="K119" s="64"/>
    </row>
    <row r="120" spans="2:12" x14ac:dyDescent="0.25">
      <c r="B120" s="43"/>
      <c r="C120" s="41">
        <v>38</v>
      </c>
      <c r="D120" s="40" t="s">
        <v>40</v>
      </c>
      <c r="E120" s="45"/>
      <c r="F120" s="45"/>
      <c r="G120" s="42">
        <f>SUM(G121)</f>
        <v>7100</v>
      </c>
      <c r="I120" s="64"/>
      <c r="J120" s="64"/>
      <c r="K120" s="64"/>
    </row>
    <row r="121" spans="2:12" x14ac:dyDescent="0.25">
      <c r="B121" s="43"/>
      <c r="C121" s="44">
        <v>381</v>
      </c>
      <c r="D121" s="43" t="s">
        <v>160</v>
      </c>
      <c r="E121" s="45"/>
      <c r="F121" s="45"/>
      <c r="G121" s="45">
        <v>7100</v>
      </c>
      <c r="I121" s="64"/>
      <c r="J121" s="64"/>
      <c r="K121" s="64"/>
    </row>
    <row r="122" spans="2:12" x14ac:dyDescent="0.25">
      <c r="B122" s="48" t="s">
        <v>79</v>
      </c>
      <c r="C122" s="137">
        <v>1008</v>
      </c>
      <c r="D122" s="48" t="s">
        <v>161</v>
      </c>
      <c r="E122" s="135"/>
      <c r="F122" s="135"/>
      <c r="G122" s="165">
        <f>SUM(G124+G130)</f>
        <v>70000</v>
      </c>
      <c r="H122" s="136"/>
      <c r="I122" s="169">
        <v>70000</v>
      </c>
      <c r="J122" s="177"/>
      <c r="K122" s="169">
        <v>70000</v>
      </c>
      <c r="L122" s="136"/>
    </row>
    <row r="123" spans="2:12" ht="23.25" x14ac:dyDescent="0.25">
      <c r="B123" s="120" t="s">
        <v>81</v>
      </c>
      <c r="C123" s="121" t="s">
        <v>162</v>
      </c>
      <c r="D123" s="122" t="s">
        <v>163</v>
      </c>
      <c r="E123" s="123"/>
      <c r="F123" s="123"/>
      <c r="G123" s="123"/>
      <c r="H123" s="124"/>
      <c r="I123" s="175"/>
      <c r="J123" s="175"/>
      <c r="K123" s="175"/>
      <c r="L123" s="124"/>
    </row>
    <row r="124" spans="2:12" x14ac:dyDescent="0.25">
      <c r="B124" s="125" t="s">
        <v>84</v>
      </c>
      <c r="C124" s="121" t="s">
        <v>164</v>
      </c>
      <c r="D124" s="122" t="s">
        <v>165</v>
      </c>
      <c r="E124" s="123"/>
      <c r="F124" s="123"/>
      <c r="G124" s="123">
        <f>SUM(G126)</f>
        <v>50000</v>
      </c>
      <c r="H124" s="124"/>
      <c r="I124" s="175"/>
      <c r="J124" s="175"/>
      <c r="K124" s="175"/>
      <c r="L124" s="124"/>
    </row>
    <row r="125" spans="2:12" x14ac:dyDescent="0.25">
      <c r="B125" s="37"/>
      <c r="C125" s="46" t="s">
        <v>87</v>
      </c>
      <c r="D125" s="37" t="s">
        <v>88</v>
      </c>
      <c r="E125" s="47"/>
      <c r="F125" s="47"/>
      <c r="G125" s="47"/>
      <c r="H125" s="108"/>
      <c r="I125" s="167"/>
      <c r="J125" s="167"/>
      <c r="K125" s="167"/>
      <c r="L125" s="108"/>
    </row>
    <row r="126" spans="2:12" x14ac:dyDescent="0.25">
      <c r="B126" s="40"/>
      <c r="C126" s="41">
        <v>3</v>
      </c>
      <c r="D126" s="40" t="s">
        <v>7</v>
      </c>
      <c r="E126" s="42"/>
      <c r="F126" s="42"/>
      <c r="G126" s="42">
        <f>SUM(G127)</f>
        <v>50000</v>
      </c>
      <c r="I126" s="64"/>
      <c r="J126" s="64"/>
      <c r="K126" s="64"/>
    </row>
    <row r="127" spans="2:12" x14ac:dyDescent="0.25">
      <c r="B127" s="40"/>
      <c r="C127" s="41">
        <v>38</v>
      </c>
      <c r="D127" s="40" t="s">
        <v>135</v>
      </c>
      <c r="E127" s="42"/>
      <c r="F127" s="42"/>
      <c r="G127" s="42">
        <f>SUM(G128)</f>
        <v>50000</v>
      </c>
      <c r="I127" s="64"/>
      <c r="J127" s="64"/>
      <c r="K127" s="64"/>
    </row>
    <row r="128" spans="2:12" x14ac:dyDescent="0.25">
      <c r="B128" s="43"/>
      <c r="C128" s="44">
        <v>381</v>
      </c>
      <c r="D128" s="43" t="s">
        <v>166</v>
      </c>
      <c r="E128" s="45"/>
      <c r="F128" s="45"/>
      <c r="G128" s="45">
        <v>50000</v>
      </c>
      <c r="I128" s="64"/>
      <c r="J128" s="64"/>
      <c r="K128" s="64"/>
    </row>
    <row r="129" spans="2:12" x14ac:dyDescent="0.25">
      <c r="B129" s="37"/>
      <c r="C129" s="38" t="s">
        <v>87</v>
      </c>
      <c r="D129" s="37" t="s">
        <v>88</v>
      </c>
      <c r="E129" s="39"/>
      <c r="F129" s="39"/>
      <c r="G129" s="39"/>
      <c r="H129" s="108"/>
      <c r="I129" s="167"/>
      <c r="J129" s="167"/>
      <c r="K129" s="167"/>
      <c r="L129" s="108"/>
    </row>
    <row r="130" spans="2:12" x14ac:dyDescent="0.25">
      <c r="B130" s="40"/>
      <c r="C130" s="41">
        <v>3</v>
      </c>
      <c r="D130" s="40" t="s">
        <v>167</v>
      </c>
      <c r="E130" s="42"/>
      <c r="F130" s="42"/>
      <c r="G130" s="42">
        <f>SUM(G131)</f>
        <v>20000</v>
      </c>
      <c r="I130" s="64"/>
      <c r="J130" s="64"/>
      <c r="K130" s="64"/>
    </row>
    <row r="131" spans="2:12" x14ac:dyDescent="0.25">
      <c r="B131" s="40"/>
      <c r="C131" s="41">
        <v>38</v>
      </c>
      <c r="D131" s="40" t="s">
        <v>54</v>
      </c>
      <c r="E131" s="42"/>
      <c r="F131" s="42"/>
      <c r="G131" s="42">
        <f>SUM(G132:G133)</f>
        <v>20000</v>
      </c>
      <c r="I131" s="64"/>
      <c r="J131" s="64"/>
      <c r="K131" s="64"/>
    </row>
    <row r="132" spans="2:12" x14ac:dyDescent="0.25">
      <c r="B132" s="43"/>
      <c r="C132" s="44">
        <v>381</v>
      </c>
      <c r="D132" s="43" t="s">
        <v>168</v>
      </c>
      <c r="E132" s="45"/>
      <c r="F132" s="45"/>
      <c r="G132" s="45">
        <v>10000</v>
      </c>
      <c r="I132" s="64"/>
      <c r="J132" s="64"/>
      <c r="K132" s="64"/>
    </row>
    <row r="133" spans="2:12" x14ac:dyDescent="0.25">
      <c r="B133" s="43"/>
      <c r="C133" s="44">
        <v>381</v>
      </c>
      <c r="D133" s="43" t="s">
        <v>169</v>
      </c>
      <c r="E133" s="45"/>
      <c r="F133" s="45"/>
      <c r="G133" s="45">
        <v>10000</v>
      </c>
      <c r="I133" s="64"/>
      <c r="J133" s="64"/>
      <c r="K133" s="64"/>
    </row>
    <row r="134" spans="2:12" x14ac:dyDescent="0.25">
      <c r="B134" s="48" t="s">
        <v>79</v>
      </c>
      <c r="C134" s="49" t="s">
        <v>170</v>
      </c>
      <c r="D134" s="48" t="s">
        <v>171</v>
      </c>
      <c r="E134" s="133"/>
      <c r="F134" s="133"/>
      <c r="G134" s="165">
        <f>SUM(G136+G146)</f>
        <v>3280000</v>
      </c>
      <c r="H134" s="134"/>
      <c r="I134" s="169">
        <f>SUM(I136+I146)</f>
        <v>2560000</v>
      </c>
      <c r="J134" s="178"/>
      <c r="K134" s="169">
        <f>SUM(K136+K146)</f>
        <v>15100000</v>
      </c>
      <c r="L134" s="134"/>
    </row>
    <row r="135" spans="2:12" x14ac:dyDescent="0.25">
      <c r="B135" s="138" t="s">
        <v>81</v>
      </c>
      <c r="C135" s="123" t="s">
        <v>172</v>
      </c>
      <c r="D135" s="123" t="s">
        <v>173</v>
      </c>
      <c r="E135" s="123"/>
      <c r="F135" s="123"/>
      <c r="G135" s="123"/>
      <c r="H135" s="124"/>
      <c r="I135" s="175"/>
      <c r="J135" s="175"/>
      <c r="K135" s="175"/>
      <c r="L135" s="124"/>
    </row>
    <row r="136" spans="2:12" x14ac:dyDescent="0.25">
      <c r="B136" s="139" t="s">
        <v>84</v>
      </c>
      <c r="C136" s="140" t="s">
        <v>174</v>
      </c>
      <c r="D136" s="123" t="s">
        <v>8</v>
      </c>
      <c r="E136" s="123"/>
      <c r="F136" s="123"/>
      <c r="G136" s="123">
        <f>SUM(G138+G141)</f>
        <v>260000</v>
      </c>
      <c r="H136" s="124"/>
      <c r="I136" s="175">
        <v>260000</v>
      </c>
      <c r="J136" s="175"/>
      <c r="K136" s="175">
        <v>13100000</v>
      </c>
      <c r="L136" s="124"/>
    </row>
    <row r="137" spans="2:12" x14ac:dyDescent="0.25">
      <c r="B137" s="53"/>
      <c r="C137" s="46" t="s">
        <v>87</v>
      </c>
      <c r="D137" s="37" t="s">
        <v>134</v>
      </c>
      <c r="E137" s="54"/>
      <c r="F137" s="54"/>
      <c r="G137" s="39"/>
      <c r="H137" s="108"/>
      <c r="I137" s="167"/>
      <c r="J137" s="167"/>
      <c r="K137" s="167"/>
      <c r="L137" s="108"/>
    </row>
    <row r="138" spans="2:12" x14ac:dyDescent="0.25">
      <c r="B138" s="43"/>
      <c r="C138" s="41">
        <v>4</v>
      </c>
      <c r="D138" s="43" t="s">
        <v>8</v>
      </c>
      <c r="E138" s="45"/>
      <c r="F138" s="45"/>
      <c r="G138" s="42">
        <f>SUM(G139)</f>
        <v>250000</v>
      </c>
      <c r="I138" s="64"/>
      <c r="J138" s="64"/>
      <c r="K138" s="64"/>
    </row>
    <row r="139" spans="2:12" ht="24.75" x14ac:dyDescent="0.25">
      <c r="B139" s="43"/>
      <c r="C139" s="41">
        <v>42</v>
      </c>
      <c r="D139" s="43" t="s">
        <v>175</v>
      </c>
      <c r="E139" s="45"/>
      <c r="F139" s="45"/>
      <c r="G139" s="42">
        <f>SUM(G140)</f>
        <v>250000</v>
      </c>
      <c r="I139" s="64"/>
      <c r="J139" s="64"/>
      <c r="K139" s="64"/>
    </row>
    <row r="140" spans="2:12" x14ac:dyDescent="0.25">
      <c r="B140" s="43"/>
      <c r="C140" s="44">
        <v>421</v>
      </c>
      <c r="D140" s="43" t="s">
        <v>176</v>
      </c>
      <c r="E140" s="45"/>
      <c r="F140" s="45"/>
      <c r="G140" s="45">
        <v>250000</v>
      </c>
      <c r="I140" s="64"/>
      <c r="J140" s="64"/>
      <c r="K140" s="64"/>
    </row>
    <row r="141" spans="2:12" x14ac:dyDescent="0.25">
      <c r="B141" s="139" t="s">
        <v>84</v>
      </c>
      <c r="C141" s="140" t="s">
        <v>177</v>
      </c>
      <c r="D141" s="123" t="s">
        <v>8</v>
      </c>
      <c r="E141" s="123"/>
      <c r="F141" s="123"/>
      <c r="G141" s="123">
        <f>SUM(G143)</f>
        <v>10000</v>
      </c>
      <c r="H141" s="124"/>
      <c r="I141" s="175"/>
      <c r="J141" s="175"/>
      <c r="K141" s="175"/>
      <c r="L141" s="124"/>
    </row>
    <row r="142" spans="2:12" x14ac:dyDescent="0.25">
      <c r="B142" s="53"/>
      <c r="C142" s="46" t="s">
        <v>87</v>
      </c>
      <c r="D142" s="37" t="s">
        <v>134</v>
      </c>
      <c r="E142" s="54"/>
      <c r="F142" s="54"/>
      <c r="G142" s="39"/>
      <c r="H142" s="108"/>
      <c r="I142" s="167"/>
      <c r="J142" s="167"/>
      <c r="K142" s="167"/>
      <c r="L142" s="108"/>
    </row>
    <row r="143" spans="2:12" x14ac:dyDescent="0.25">
      <c r="B143" s="43"/>
      <c r="C143" s="41">
        <v>4</v>
      </c>
      <c r="D143" s="40" t="s">
        <v>8</v>
      </c>
      <c r="E143" s="45"/>
      <c r="F143" s="45"/>
      <c r="G143" s="42">
        <f>SUM(G144)</f>
        <v>10000</v>
      </c>
      <c r="I143" s="64"/>
      <c r="J143" s="64"/>
      <c r="K143" s="64"/>
    </row>
    <row r="144" spans="2:12" x14ac:dyDescent="0.25">
      <c r="B144" s="43"/>
      <c r="C144" s="44">
        <v>42</v>
      </c>
      <c r="D144" s="43" t="s">
        <v>178</v>
      </c>
      <c r="E144" s="45"/>
      <c r="F144" s="45"/>
      <c r="G144" s="45">
        <f>SUM(G145)</f>
        <v>10000</v>
      </c>
      <c r="I144" s="64"/>
      <c r="J144" s="64"/>
      <c r="K144" s="64"/>
    </row>
    <row r="145" spans="2:12" x14ac:dyDescent="0.25">
      <c r="B145" s="43"/>
      <c r="C145" s="44">
        <v>422</v>
      </c>
      <c r="D145" s="43" t="s">
        <v>178</v>
      </c>
      <c r="E145" s="45"/>
      <c r="F145" s="45"/>
      <c r="G145" s="45">
        <v>10000</v>
      </c>
      <c r="I145" s="64"/>
      <c r="J145" s="64"/>
      <c r="K145" s="64"/>
    </row>
    <row r="146" spans="2:12" x14ac:dyDescent="0.25">
      <c r="B146" s="139" t="s">
        <v>84</v>
      </c>
      <c r="C146" s="140" t="s">
        <v>179</v>
      </c>
      <c r="D146" s="123" t="s">
        <v>180</v>
      </c>
      <c r="E146" s="123"/>
      <c r="F146" s="123"/>
      <c r="G146" s="123">
        <f>SUM(G148)</f>
        <v>3020000</v>
      </c>
      <c r="H146" s="124"/>
      <c r="I146" s="175">
        <v>2300000</v>
      </c>
      <c r="J146" s="175"/>
      <c r="K146" s="175">
        <v>2000000</v>
      </c>
      <c r="L146" s="124"/>
    </row>
    <row r="147" spans="2:12" x14ac:dyDescent="0.25">
      <c r="B147" s="53"/>
      <c r="C147" s="46" t="s">
        <v>87</v>
      </c>
      <c r="D147" s="37" t="s">
        <v>134</v>
      </c>
      <c r="E147" s="54"/>
      <c r="F147" s="54"/>
      <c r="G147" s="39"/>
      <c r="H147" s="108"/>
      <c r="I147" s="167"/>
      <c r="J147" s="167"/>
      <c r="K147" s="167"/>
      <c r="L147" s="108"/>
    </row>
    <row r="148" spans="2:12" x14ac:dyDescent="0.25">
      <c r="B148" s="43"/>
      <c r="C148" s="41">
        <v>4</v>
      </c>
      <c r="D148" s="40" t="s">
        <v>8</v>
      </c>
      <c r="E148" s="42"/>
      <c r="F148" s="42"/>
      <c r="G148" s="42">
        <f>SUM(G149)</f>
        <v>3020000</v>
      </c>
      <c r="I148" s="64"/>
      <c r="J148" s="64"/>
      <c r="K148" s="64"/>
    </row>
    <row r="149" spans="2:12" ht="24.75" x14ac:dyDescent="0.25">
      <c r="B149" s="43"/>
      <c r="C149" s="41">
        <v>45</v>
      </c>
      <c r="D149" s="40" t="s">
        <v>58</v>
      </c>
      <c r="E149" s="42"/>
      <c r="F149" s="42"/>
      <c r="G149" s="42">
        <f>SUM(G150:G164)</f>
        <v>3020000</v>
      </c>
      <c r="I149" s="64"/>
      <c r="J149" s="64"/>
      <c r="K149" s="64"/>
    </row>
    <row r="150" spans="2:12" x14ac:dyDescent="0.25">
      <c r="B150" s="43"/>
      <c r="C150" s="44">
        <v>451</v>
      </c>
      <c r="D150" s="43" t="s">
        <v>226</v>
      </c>
      <c r="E150" s="45"/>
      <c r="F150" s="45"/>
      <c r="G150" s="45">
        <v>300000</v>
      </c>
      <c r="I150" s="64"/>
      <c r="J150" s="64"/>
      <c r="K150" s="64"/>
    </row>
    <row r="151" spans="2:12" x14ac:dyDescent="0.25">
      <c r="B151" s="43"/>
      <c r="C151" s="44">
        <v>451</v>
      </c>
      <c r="D151" s="43" t="s">
        <v>256</v>
      </c>
      <c r="E151" s="45"/>
      <c r="F151" s="45"/>
      <c r="G151" s="45">
        <v>400000</v>
      </c>
      <c r="I151" s="64"/>
      <c r="J151" s="64"/>
      <c r="K151" s="64"/>
    </row>
    <row r="152" spans="2:12" x14ac:dyDescent="0.25">
      <c r="B152" s="43"/>
      <c r="C152" s="44">
        <v>451</v>
      </c>
      <c r="D152" s="43" t="s">
        <v>181</v>
      </c>
      <c r="E152" s="45"/>
      <c r="F152" s="45"/>
      <c r="G152" s="45">
        <v>500000</v>
      </c>
      <c r="I152" s="64"/>
      <c r="J152" s="64"/>
      <c r="K152" s="64"/>
    </row>
    <row r="153" spans="2:12" x14ac:dyDescent="0.25">
      <c r="B153" s="43"/>
      <c r="C153" s="44">
        <v>451</v>
      </c>
      <c r="D153" s="43" t="s">
        <v>182</v>
      </c>
      <c r="E153" s="45"/>
      <c r="F153" s="45"/>
      <c r="G153" s="45">
        <v>300000</v>
      </c>
      <c r="I153" s="64"/>
      <c r="J153" s="64"/>
      <c r="K153" s="64"/>
    </row>
    <row r="154" spans="2:12" x14ac:dyDescent="0.25">
      <c r="B154" s="43"/>
      <c r="C154" s="44">
        <v>451</v>
      </c>
      <c r="D154" s="43" t="s">
        <v>183</v>
      </c>
      <c r="E154" s="45"/>
      <c r="F154" s="45"/>
      <c r="G154" s="45">
        <v>10000</v>
      </c>
      <c r="I154" s="64"/>
      <c r="J154" s="64"/>
      <c r="K154" s="64"/>
    </row>
    <row r="155" spans="2:12" x14ac:dyDescent="0.25">
      <c r="B155" s="43"/>
      <c r="C155" s="44">
        <v>451</v>
      </c>
      <c r="D155" s="43" t="s">
        <v>184</v>
      </c>
      <c r="E155" s="45"/>
      <c r="F155" s="45"/>
      <c r="G155" s="45">
        <v>1000000</v>
      </c>
      <c r="I155" s="64"/>
      <c r="J155" s="64"/>
      <c r="K155" s="64"/>
    </row>
    <row r="156" spans="2:12" x14ac:dyDescent="0.25">
      <c r="B156" s="43"/>
      <c r="C156" s="44">
        <v>451</v>
      </c>
      <c r="D156" s="43" t="s">
        <v>235</v>
      </c>
      <c r="E156" s="45"/>
      <c r="F156" s="45"/>
      <c r="G156" s="45">
        <v>50000</v>
      </c>
      <c r="I156" s="64"/>
      <c r="J156" s="64"/>
      <c r="K156" s="64"/>
    </row>
    <row r="157" spans="2:12" x14ac:dyDescent="0.25">
      <c r="B157" s="43"/>
      <c r="C157" s="44">
        <v>451</v>
      </c>
      <c r="D157" s="43" t="s">
        <v>185</v>
      </c>
      <c r="E157" s="45"/>
      <c r="F157" s="45"/>
      <c r="G157" s="45">
        <v>40000</v>
      </c>
      <c r="I157" s="64"/>
      <c r="J157" s="64"/>
      <c r="K157" s="64"/>
    </row>
    <row r="158" spans="2:12" x14ac:dyDescent="0.25">
      <c r="B158" s="43"/>
      <c r="C158" s="44">
        <v>451</v>
      </c>
      <c r="D158" s="43" t="s">
        <v>186</v>
      </c>
      <c r="E158" s="45"/>
      <c r="F158" s="45"/>
      <c r="G158" s="45">
        <v>30000</v>
      </c>
      <c r="I158" s="64"/>
      <c r="J158" s="64"/>
      <c r="K158" s="64"/>
    </row>
    <row r="159" spans="2:12" x14ac:dyDescent="0.25">
      <c r="B159" s="43"/>
      <c r="C159" s="44">
        <v>451</v>
      </c>
      <c r="D159" s="43" t="s">
        <v>187</v>
      </c>
      <c r="E159" s="45"/>
      <c r="F159" s="45"/>
      <c r="G159" s="45">
        <v>20000</v>
      </c>
      <c r="I159" s="64"/>
      <c r="J159" s="64"/>
      <c r="K159" s="64"/>
    </row>
    <row r="160" spans="2:12" x14ac:dyDescent="0.25">
      <c r="B160" s="43"/>
      <c r="C160" s="44">
        <v>451</v>
      </c>
      <c r="D160" s="43" t="s">
        <v>188</v>
      </c>
      <c r="E160" s="45"/>
      <c r="F160" s="45"/>
      <c r="G160" s="45">
        <v>10000</v>
      </c>
      <c r="I160" s="64"/>
      <c r="J160" s="64"/>
      <c r="K160" s="64"/>
    </row>
    <row r="161" spans="2:12" x14ac:dyDescent="0.25">
      <c r="B161" s="55"/>
      <c r="C161" s="56">
        <v>451</v>
      </c>
      <c r="D161" s="55" t="s">
        <v>236</v>
      </c>
      <c r="E161" s="57"/>
      <c r="F161" s="57"/>
      <c r="G161" s="57">
        <v>50000</v>
      </c>
      <c r="I161" s="64"/>
      <c r="J161" s="64"/>
      <c r="K161" s="64"/>
    </row>
    <row r="162" spans="2:12" s="106" customFormat="1" x14ac:dyDescent="0.25">
      <c r="B162" s="55"/>
      <c r="C162" s="56">
        <v>451</v>
      </c>
      <c r="D162" s="55" t="s">
        <v>237</v>
      </c>
      <c r="E162" s="57"/>
      <c r="F162" s="57"/>
      <c r="G162" s="57">
        <v>250000</v>
      </c>
      <c r="I162" s="64"/>
      <c r="J162" s="64"/>
      <c r="K162" s="64"/>
    </row>
    <row r="163" spans="2:12" s="106" customFormat="1" x14ac:dyDescent="0.25">
      <c r="B163" s="55"/>
      <c r="C163" s="56">
        <v>451</v>
      </c>
      <c r="D163" s="55" t="s">
        <v>238</v>
      </c>
      <c r="E163" s="57"/>
      <c r="F163" s="57"/>
      <c r="G163" s="57">
        <v>10000</v>
      </c>
      <c r="I163" s="64"/>
      <c r="J163" s="64"/>
      <c r="K163" s="64"/>
    </row>
    <row r="164" spans="2:12" s="106" customFormat="1" x14ac:dyDescent="0.25">
      <c r="B164" s="55"/>
      <c r="C164" s="56">
        <v>451</v>
      </c>
      <c r="D164" s="55" t="s">
        <v>239</v>
      </c>
      <c r="E164" s="57"/>
      <c r="F164" s="57"/>
      <c r="G164" s="57">
        <v>50000</v>
      </c>
      <c r="I164" s="64"/>
      <c r="J164" s="64"/>
      <c r="K164" s="64"/>
    </row>
    <row r="165" spans="2:12" x14ac:dyDescent="0.25">
      <c r="B165" s="111" t="s">
        <v>79</v>
      </c>
      <c r="C165" s="141" t="s">
        <v>189</v>
      </c>
      <c r="D165" s="142" t="s">
        <v>190</v>
      </c>
      <c r="E165" s="113"/>
      <c r="F165" s="113"/>
      <c r="G165" s="113">
        <f>SUM(G168)</f>
        <v>190210.85</v>
      </c>
      <c r="H165" s="114"/>
      <c r="I165" s="169">
        <f>SUM(I168)</f>
        <v>150000</v>
      </c>
      <c r="J165" s="174"/>
      <c r="K165" s="174"/>
      <c r="L165" s="114"/>
    </row>
    <row r="166" spans="2:12" ht="16.5" customHeight="1" x14ac:dyDescent="0.25">
      <c r="B166" s="120" t="s">
        <v>81</v>
      </c>
      <c r="C166" s="121" t="s">
        <v>191</v>
      </c>
      <c r="D166" s="120" t="s">
        <v>192</v>
      </c>
      <c r="E166" s="123"/>
      <c r="F166" s="123"/>
      <c r="G166" s="123"/>
      <c r="H166" s="124"/>
      <c r="I166" s="175"/>
      <c r="J166" s="175"/>
      <c r="K166" s="175"/>
      <c r="L166" s="124"/>
    </row>
    <row r="167" spans="2:12" ht="23.25" x14ac:dyDescent="0.25">
      <c r="B167" s="125" t="s">
        <v>84</v>
      </c>
      <c r="C167" s="121" t="s">
        <v>193</v>
      </c>
      <c r="D167" s="120" t="s">
        <v>194</v>
      </c>
      <c r="E167" s="123"/>
      <c r="F167" s="123"/>
      <c r="G167" s="123"/>
      <c r="H167" s="124"/>
      <c r="I167" s="175"/>
      <c r="J167" s="175"/>
      <c r="K167" s="175"/>
      <c r="L167" s="124"/>
    </row>
    <row r="168" spans="2:12" x14ac:dyDescent="0.25">
      <c r="B168" s="37"/>
      <c r="C168" s="46" t="s">
        <v>87</v>
      </c>
      <c r="D168" s="37" t="s">
        <v>88</v>
      </c>
      <c r="E168" s="47"/>
      <c r="F168" s="47"/>
      <c r="G168" s="47">
        <f>SUM(G169)</f>
        <v>190210.85</v>
      </c>
      <c r="H168" s="108"/>
      <c r="I168" s="167">
        <f>SUM(I169)</f>
        <v>150000</v>
      </c>
      <c r="J168" s="167"/>
      <c r="K168" s="167">
        <v>0</v>
      </c>
      <c r="L168" s="108"/>
    </row>
    <row r="169" spans="2:12" x14ac:dyDescent="0.25">
      <c r="B169" s="55"/>
      <c r="C169" s="56">
        <v>5</v>
      </c>
      <c r="D169" s="55" t="s">
        <v>195</v>
      </c>
      <c r="E169" s="57"/>
      <c r="F169" s="57"/>
      <c r="G169" s="57">
        <f>SUM(G170)</f>
        <v>190210.85</v>
      </c>
      <c r="I169" s="64">
        <f>SUM(I170)</f>
        <v>150000</v>
      </c>
      <c r="J169" s="64"/>
      <c r="K169" s="64"/>
    </row>
    <row r="170" spans="2:12" ht="18.75" customHeight="1" x14ac:dyDescent="0.25">
      <c r="B170" s="55"/>
      <c r="C170" s="56">
        <v>54</v>
      </c>
      <c r="D170" s="92" t="s">
        <v>194</v>
      </c>
      <c r="E170" s="57"/>
      <c r="F170" s="57"/>
      <c r="G170" s="57">
        <f>SUM(G171+G172)</f>
        <v>190210.85</v>
      </c>
      <c r="I170" s="64">
        <f>SUM(I171)</f>
        <v>150000</v>
      </c>
      <c r="J170" s="64"/>
      <c r="K170" s="64"/>
    </row>
    <row r="171" spans="2:12" ht="18" customHeight="1" x14ac:dyDescent="0.25">
      <c r="B171" s="55"/>
      <c r="C171" s="56">
        <v>542</v>
      </c>
      <c r="D171" s="55" t="s">
        <v>196</v>
      </c>
      <c r="E171" s="57"/>
      <c r="F171" s="57"/>
      <c r="G171" s="57">
        <v>150000</v>
      </c>
      <c r="I171" s="64">
        <v>150000</v>
      </c>
      <c r="J171" s="64"/>
      <c r="K171" s="64"/>
    </row>
    <row r="172" spans="2:12" x14ac:dyDescent="0.25">
      <c r="B172" s="55"/>
      <c r="C172" s="56">
        <v>547</v>
      </c>
      <c r="D172" s="55" t="s">
        <v>278</v>
      </c>
      <c r="E172" s="57"/>
      <c r="F172" s="57"/>
      <c r="G172" s="57">
        <v>40210.85</v>
      </c>
    </row>
    <row r="173" spans="2:12" x14ac:dyDescent="0.25">
      <c r="B173" s="233" t="s">
        <v>227</v>
      </c>
      <c r="C173" s="233"/>
      <c r="D173" s="233"/>
      <c r="E173" s="233"/>
      <c r="F173" s="233"/>
      <c r="G173" s="27"/>
    </row>
    <row r="174" spans="2:12" x14ac:dyDescent="0.25">
      <c r="B174" s="234" t="s">
        <v>269</v>
      </c>
      <c r="C174" s="234"/>
      <c r="D174" s="234"/>
      <c r="E174" s="234"/>
      <c r="F174" s="234"/>
      <c r="G174" s="234"/>
    </row>
    <row r="175" spans="2:12" x14ac:dyDescent="0.25">
      <c r="B175" s="234"/>
      <c r="C175" s="234"/>
      <c r="D175" s="234"/>
      <c r="E175" s="234"/>
      <c r="F175" s="234"/>
      <c r="G175" s="234"/>
    </row>
    <row r="176" spans="2:12" x14ac:dyDescent="0.25">
      <c r="B176" s="234"/>
      <c r="C176" s="234"/>
      <c r="D176" s="85" t="s">
        <v>197</v>
      </c>
      <c r="E176" s="27"/>
      <c r="F176" s="27"/>
      <c r="G176" s="27"/>
    </row>
    <row r="177" spans="2:7" x14ac:dyDescent="0.25">
      <c r="B177" s="234"/>
      <c r="C177" s="234"/>
      <c r="D177" s="85" t="s">
        <v>198</v>
      </c>
      <c r="E177" s="27"/>
      <c r="F177" s="27"/>
      <c r="G177" s="27"/>
    </row>
    <row r="178" spans="2:7" x14ac:dyDescent="0.25">
      <c r="B178" s="181" t="s">
        <v>285</v>
      </c>
      <c r="C178" s="58"/>
      <c r="D178" s="58"/>
      <c r="E178" s="58"/>
      <c r="F178" s="58"/>
      <c r="G178" s="58"/>
    </row>
    <row r="179" spans="2:7" x14ac:dyDescent="0.25">
      <c r="B179" s="181" t="s">
        <v>283</v>
      </c>
      <c r="C179" s="58"/>
      <c r="D179" s="58"/>
      <c r="E179" s="58"/>
      <c r="F179" s="58"/>
      <c r="G179" s="58"/>
    </row>
    <row r="180" spans="2:7" x14ac:dyDescent="0.25">
      <c r="B180" s="234" t="s">
        <v>284</v>
      </c>
      <c r="C180" s="234"/>
      <c r="D180" s="96" t="s">
        <v>255</v>
      </c>
      <c r="E180" s="235"/>
      <c r="F180" s="235"/>
      <c r="G180" s="27"/>
    </row>
    <row r="181" spans="2:7" x14ac:dyDescent="0.25">
      <c r="B181" s="234"/>
      <c r="C181" s="234"/>
      <c r="D181" s="62" t="s">
        <v>274</v>
      </c>
      <c r="E181" s="235"/>
      <c r="F181" s="235"/>
      <c r="G181" s="27"/>
    </row>
    <row r="182" spans="2:7" x14ac:dyDescent="0.25">
      <c r="B182" s="59"/>
      <c r="C182" s="27"/>
      <c r="D182" s="27"/>
      <c r="E182" s="27"/>
      <c r="F182" s="27"/>
      <c r="G182" s="27"/>
    </row>
    <row r="183" spans="2:7" x14ac:dyDescent="0.25">
      <c r="B183" s="27"/>
      <c r="C183" s="27"/>
      <c r="D183" s="27"/>
      <c r="E183" s="27"/>
      <c r="F183" s="27"/>
      <c r="G183" s="27"/>
    </row>
    <row r="184" spans="2:7" x14ac:dyDescent="0.25">
      <c r="B184" s="234"/>
      <c r="C184" s="234"/>
      <c r="D184" s="27"/>
      <c r="E184" s="235"/>
      <c r="F184" s="235"/>
      <c r="G184" s="27"/>
    </row>
    <row r="185" spans="2:7" x14ac:dyDescent="0.25">
      <c r="B185" s="234"/>
      <c r="C185" s="234"/>
      <c r="D185" s="27"/>
      <c r="E185" s="235"/>
      <c r="F185" s="235"/>
      <c r="G185" s="27"/>
    </row>
    <row r="186" spans="2:7" x14ac:dyDescent="0.25">
      <c r="B186" s="59"/>
      <c r="C186" s="27"/>
      <c r="D186" s="27"/>
      <c r="E186" s="27"/>
      <c r="F186" s="27"/>
      <c r="G186" s="27"/>
    </row>
    <row r="187" spans="2:7" x14ac:dyDescent="0.25">
      <c r="B187" s="27"/>
      <c r="C187" s="27"/>
      <c r="D187" s="27"/>
      <c r="E187" s="27"/>
      <c r="F187" s="27"/>
      <c r="G187" s="27"/>
    </row>
    <row r="188" spans="2:7" x14ac:dyDescent="0.25">
      <c r="B188" s="27"/>
      <c r="C188" s="27"/>
      <c r="D188" s="27"/>
      <c r="E188" s="27"/>
      <c r="F188" s="27"/>
      <c r="G188" s="27"/>
    </row>
    <row r="189" spans="2:7" x14ac:dyDescent="0.25">
      <c r="B189" s="27"/>
      <c r="C189" s="27"/>
      <c r="D189" s="27"/>
      <c r="E189" s="27"/>
      <c r="F189" s="27"/>
      <c r="G189" s="27"/>
    </row>
    <row r="190" spans="2:7" x14ac:dyDescent="0.25">
      <c r="B190" s="27"/>
      <c r="C190" s="27"/>
      <c r="D190" s="27"/>
      <c r="E190" s="27"/>
      <c r="F190" s="27"/>
      <c r="G190" s="27"/>
    </row>
    <row r="191" spans="2:7" x14ac:dyDescent="0.25">
      <c r="B191" s="27"/>
      <c r="C191" s="27"/>
      <c r="D191" s="27"/>
      <c r="E191" s="27"/>
      <c r="F191" s="27"/>
      <c r="G191" s="27"/>
    </row>
    <row r="192" spans="2:7" x14ac:dyDescent="0.25">
      <c r="B192" s="27"/>
      <c r="C192" s="27"/>
      <c r="D192" s="27"/>
      <c r="E192" s="27"/>
      <c r="F192" s="27"/>
      <c r="G192" s="27"/>
    </row>
    <row r="193" spans="2:7" x14ac:dyDescent="0.25">
      <c r="B193" s="27"/>
      <c r="C193" s="27"/>
      <c r="D193" s="27"/>
      <c r="E193" s="27"/>
      <c r="F193" s="27"/>
      <c r="G193" s="27"/>
    </row>
    <row r="194" spans="2:7" x14ac:dyDescent="0.25">
      <c r="B194" s="27"/>
      <c r="C194" s="27"/>
      <c r="D194" s="27"/>
      <c r="E194" s="27"/>
      <c r="F194" s="27"/>
      <c r="G194" s="27"/>
    </row>
    <row r="195" spans="2:7" x14ac:dyDescent="0.25">
      <c r="B195" s="27"/>
      <c r="C195" s="27"/>
      <c r="D195" s="27"/>
      <c r="E195" s="27"/>
      <c r="F195" s="27"/>
      <c r="G195" s="27"/>
    </row>
    <row r="196" spans="2:7" x14ac:dyDescent="0.25">
      <c r="B196" s="27"/>
      <c r="C196" s="27"/>
      <c r="D196" s="27"/>
      <c r="E196" s="27"/>
      <c r="F196" s="27"/>
      <c r="G196" s="27"/>
    </row>
    <row r="197" spans="2:7" x14ac:dyDescent="0.25">
      <c r="B197" s="27"/>
      <c r="C197" s="27"/>
      <c r="D197" s="27"/>
      <c r="E197" s="27"/>
      <c r="F197" s="27"/>
      <c r="G197" s="27"/>
    </row>
  </sheetData>
  <mergeCells count="13">
    <mergeCell ref="B173:F173"/>
    <mergeCell ref="B174:G174"/>
    <mergeCell ref="B175:G175"/>
    <mergeCell ref="B176:C176"/>
    <mergeCell ref="B185:C185"/>
    <mergeCell ref="E185:F185"/>
    <mergeCell ref="B177:C177"/>
    <mergeCell ref="B180:C180"/>
    <mergeCell ref="E180:F180"/>
    <mergeCell ref="B181:C181"/>
    <mergeCell ref="E181:F181"/>
    <mergeCell ref="B184:C184"/>
    <mergeCell ref="E184:F18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 </vt:lpstr>
      <vt:lpstr>RAZVOJNI PROGRAMI</vt:lpstr>
      <vt:lpstr>POSEBNI DIO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cp:lastPrinted>2021-12-13T11:34:05Z</cp:lastPrinted>
  <dcterms:created xsi:type="dcterms:W3CDTF">2015-10-16T08:21:18Z</dcterms:created>
  <dcterms:modified xsi:type="dcterms:W3CDTF">2021-12-28T08:34:55Z</dcterms:modified>
</cp:coreProperties>
</file>