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8B6D1632-165D-48DD-90B1-FAF67B555F3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TROŠKOVNIK" sheetId="1" r:id="rId1"/>
    <sheet name="REKAPITULACIJ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1" i="1" l="1"/>
  <c r="G81" i="1"/>
  <c r="G21" i="1"/>
  <c r="G57" i="1" l="1"/>
  <c r="C6" i="2" s="1"/>
  <c r="D6" i="2" s="1"/>
  <c r="C8" i="2"/>
  <c r="D8" i="2" s="1"/>
  <c r="C4" i="2"/>
  <c r="C10" i="2"/>
  <c r="D10" i="2" s="1"/>
  <c r="D4" i="2" l="1"/>
  <c r="E4" i="2" s="1"/>
  <c r="E12" i="2"/>
  <c r="E8" i="2"/>
  <c r="E6" i="2"/>
  <c r="E10" i="2"/>
  <c r="E14" i="2" l="1"/>
  <c r="E16" i="2" l="1"/>
</calcChain>
</file>

<file path=xl/sharedStrings.xml><?xml version="1.0" encoding="utf-8"?>
<sst xmlns="http://schemas.openxmlformats.org/spreadsheetml/2006/main" count="155" uniqueCount="99">
  <si>
    <t>Opis radova</t>
  </si>
  <si>
    <t>Jedinica mjere</t>
  </si>
  <si>
    <t>Količina</t>
  </si>
  <si>
    <t>Jed. Cijena</t>
  </si>
  <si>
    <t>1.</t>
  </si>
  <si>
    <t>PRIPREMNI RADOVI</t>
  </si>
  <si>
    <t>Red.br.</t>
  </si>
  <si>
    <t>1.1.</t>
  </si>
  <si>
    <t>Cijena</t>
  </si>
  <si>
    <t>km</t>
  </si>
  <si>
    <t>1.2.</t>
  </si>
  <si>
    <t>1.3.</t>
  </si>
  <si>
    <t>m2</t>
  </si>
  <si>
    <t>***</t>
  </si>
  <si>
    <t>O.T.U.</t>
  </si>
  <si>
    <t>2.</t>
  </si>
  <si>
    <t>ZEMLJANI RADOVI</t>
  </si>
  <si>
    <t>2.1.</t>
  </si>
  <si>
    <t xml:space="preserve">Obračun radova: </t>
  </si>
  <si>
    <t>Po kubičnom metru stvarno izvšenog iskopa tla u sraslom stanju i prevezenog na mjesto ugradnje ili deponiju bez obzira na kategoriju.</t>
  </si>
  <si>
    <t>m3</t>
  </si>
  <si>
    <t>2.2.</t>
  </si>
  <si>
    <t>Po kvadratnom metru uređene i zbijene posteljice.</t>
  </si>
  <si>
    <t>2.3.</t>
  </si>
  <si>
    <t xml:space="preserve">Uređenje posteljice nasipa i usjeka od miješanih materijala na mjestima proširenja ili izrade novog kolnika. Rad uključuje i planiranje (ravnanje) postojećih makadamskih puteva sa kolotrazima i neravninama (nakon uklanjanja zatravljenih površina) prije izrade slojeva kolničke konstrukcije (tampona). U jediničnu cijenu stavke uključeno je planiranje i valjanje površina posteljice sa dotjerivanjem nagiba prema kotama iz projekta, kao i sav materijal, te troškove prijevoza vezanog uz ovaj rad.                                                                                                                                        </t>
  </si>
  <si>
    <t>2-16.1</t>
  </si>
  <si>
    <t>2.4.1.</t>
  </si>
  <si>
    <t>bankina širine š=0.50m</t>
  </si>
  <si>
    <t>Rad se mjeri u metrima dužnim potpuno završene bankine</t>
  </si>
  <si>
    <t>3.</t>
  </si>
  <si>
    <t>3.1.</t>
  </si>
  <si>
    <t>4.</t>
  </si>
  <si>
    <t>KOLNIČKA KONSTRUKCIJA</t>
  </si>
  <si>
    <t>4.1.</t>
  </si>
  <si>
    <t>4.2.</t>
  </si>
  <si>
    <t>Po kubičnom metru ugrađenog materijala u zbijenom stanju.</t>
  </si>
  <si>
    <t xml:space="preserve">Izrada nosivog sloja kolničke konstrukcije (tampon) od mehanički stabiliziranog zrnatog kamenog materijala, debljine 20 cm. Rad obuhvaća dobavu i ugradnju drobljenog kamenog materijala veličine zrna 0-32 mm u nosivi sloj konstrukcije prema projektu.                                                                                                                                                  </t>
  </si>
  <si>
    <t>Ovaj rad se mjeri i obračunava u kvadratnim metrima gornje površine stvarno položenog sloja.</t>
  </si>
  <si>
    <t>5-01        5-02</t>
  </si>
  <si>
    <t>kom</t>
  </si>
  <si>
    <t>OPREMA CESTE</t>
  </si>
  <si>
    <t>2-10        2-10.2</t>
  </si>
  <si>
    <t xml:space="preserve">2-02.1    2-02.2    2-02.3   </t>
  </si>
  <si>
    <t xml:space="preserve">      PROMETNI ZNAKOVI</t>
  </si>
  <si>
    <t>Rad obuhvaća nabavu i postavljanje novih prometnih znakova prema "Pravilniku o prometnim znakovima i signalizaciji na cestama" (N.N. 33/2005). Postojeći znakovi koji su u skladu sa tim pravilnikom trebaju se ostaviti ili premjestiti prema situaciji prometnog rješenja.</t>
  </si>
  <si>
    <t xml:space="preserve">     OZNAKE NA KOLNIKU</t>
  </si>
  <si>
    <t>Materijal koji se koristi za označavanje na kolniku treba biti trajan i ne smije mjenjati boju. Koeficijent trenja treba biti približno jednak kao kod kolnika, sa maksimalinim odstupanjem +5% kod suhog i +10% kod mokrog kolnika.</t>
  </si>
  <si>
    <t>9-02.2</t>
  </si>
  <si>
    <t>Linija zaustavljanja (STOP linija), bijele boje, širine 50cm.</t>
  </si>
  <si>
    <t>Pokvadaratnom metru.</t>
  </si>
  <si>
    <t>9-01.02</t>
  </si>
  <si>
    <t>9-01.01</t>
  </si>
  <si>
    <t xml:space="preserve">                      OPREMA CESTE - UKUPNO:</t>
  </si>
  <si>
    <t xml:space="preserve">  KOLNIČKA KONSTRUKCIJA - UKUPNO:</t>
  </si>
  <si>
    <t xml:space="preserve">                  ZEMLJANI RADOVI - UKUPNO:</t>
  </si>
  <si>
    <t xml:space="preserve">               PRIPREMNI RADOVI - UKUPNO:</t>
  </si>
  <si>
    <t xml:space="preserve"> Obračun se mjeri i obračunava u kvadratnim metrima tretirane površine.</t>
  </si>
  <si>
    <t xml:space="preserve">Tretiranje površina nakon uklanjanja površinskog sloja protiv zatravljenja prskanjem pesticidom protiv korova (primjerice "cidokor" ili  neki drugi). Rad obuhvaća prskanje površina sa očišćenih bankina, bermi i/ili postojećeg makadamskog puta, odnosno po odredbama nadzornog inženjera.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</si>
  <si>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Obračun se vrši po kilometru trase.   </t>
  </si>
  <si>
    <t xml:space="preserve">Obračun radova:      </t>
  </si>
  <si>
    <t xml:space="preserve">Izrada bankine i berme od mehanički stabiliziranog zrnatog kamenog materijala prema detaljima u projektu. U cijenu ulazi sav rad i materijal poterban za dovršenje rada.                                                                                                                                 </t>
  </si>
  <si>
    <t>Obračun se mjeri i obračunava u kvadratnim metrima uređene površine</t>
  </si>
  <si>
    <t>Znakovi izričitih naredbi (samo ploča znaka sa potrebnim materijalom za ugradnju na stup znaka). U cijenu ulazi izrada i bojanje znakova, lijepljenje folije i učvršćivanje ploče znaka na stup znaka.</t>
  </si>
  <si>
    <t>Po komadu postavljene ploče znaka.</t>
  </si>
  <si>
    <t>znak B02</t>
  </si>
  <si>
    <t>Stupovi prometnog znaka. U cijenu ulazi izrada i bojanje stupova, iskop i betoniranje temelja, učvršćivanje stupova i ostali poslovi vezani uz postavljenje stupova prometnih znakova.</t>
  </si>
  <si>
    <t>jednostruki stup</t>
  </si>
  <si>
    <t>os 3 - 1,00</t>
  </si>
  <si>
    <t>UKUPNA REKAPITULACIJA</t>
  </si>
  <si>
    <t>Cijena bez PDV-a (kn)</t>
  </si>
  <si>
    <t>PDV 25% (kn)</t>
  </si>
  <si>
    <t>Cijena s PDV-om (kn)</t>
  </si>
  <si>
    <t>Ukupno PDV (25%):</t>
  </si>
  <si>
    <t>UKUPNO S PDV-om:</t>
  </si>
  <si>
    <t>5-03          5-04</t>
  </si>
  <si>
    <t xml:space="preserve">1-03.1       2-02 </t>
  </si>
  <si>
    <t xml:space="preserve">1-02.1    </t>
  </si>
  <si>
    <t xml:space="preserve">Strojno uklanjanje grmlja i šiblja( površinskog sloja i viška materijala sa bankina). Rad obuhvaća uklanjanje viška materijala (površinskog sloja)  sa bankina i/ili postojećeg makadamskog puta, krčenje i uklanjanje šiblja i grmlja s korijenjem kao i odvoz na deponiju, a sa površina predviđenih u projektu ili po odredbama nadzornog inženjera. </t>
  </si>
  <si>
    <t xml:space="preserve">Široki iskop "A", "B" i "C" ktg.                                                                                                 Pri izradi iskopa treba provesti sve mjere sigurnosti pri radu i sva potrebna osiguranja postojećih objekata i komunikacija.                                                                                             U cijenu ulazi iskop, prebacivanje, utovar iskopanog materijala u prijevozno sredstvo i odvoz na mjesto ugradnje u nasip ili deponiju, profiliranje ili planiranje terena prema poprečnim profilima u projektu.                                                                                                                                                            Prilikom iskopa treba voditi računa o postojećim instalacijama kako nebi došlo do njihovog oštećenja ili uništenja. Izvođač nema pravo na razliku u cijeni iskopa u slučajevima kad se u takvim slučajevima potreba za ručnim iskopima.                                                                                                                                                                     </t>
  </si>
  <si>
    <t>Red. br.</t>
  </si>
  <si>
    <t>m'</t>
  </si>
  <si>
    <t>3.2.</t>
  </si>
  <si>
    <t>Ukupno bez PDV-a (1.-5.)</t>
  </si>
  <si>
    <t xml:space="preserve">Izrada geodetskog snimka izvedene građevine. Nakon završetka radova, izvođač je dužan izraditi geodetski snimak izvedenog stanja prometnice, radi legaliziranja izvedenog stanja građevine u katastru i zemljišnjoj knjizi, angažiranjem poduzeća specijaliziranog za takvu vrstu djelatnosti.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</si>
  <si>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Izrada bitumeniziranog nosivog habajućeg sloja BNHS16A, debljine </t>
    </r>
    <r>
      <rPr>
        <sz val="8"/>
        <rFont val="Calibri"/>
        <family val="2"/>
        <charset val="238"/>
        <scheme val="minor"/>
      </rPr>
      <t>4.0</t>
    </r>
    <r>
      <rPr>
        <sz val="8"/>
        <rFont val="Calibri"/>
        <family val="2"/>
        <scheme val="minor"/>
      </rPr>
      <t xml:space="preserve"> cm, na pripremljenu podlogu. Ovaj sloj radi se na mjestima novog kolnika, gdje kolnik izlazi iz gabarita postojeće prometnice, na proširenjima kolnika za mimoilaženje i sl. Radovi obuhvaćaju nabavu materijala, proizvodnju mješavine, prijevoz do mjesta ugradnje, ugradnju i valjanje iste do potrebne zbijenosti te izrada sloja bitumenske emulzije za povezivanje, te sve radnje potrebne za potpuni završetak ovog rada. </t>
    </r>
  </si>
  <si>
    <t>4.1.1.</t>
  </si>
  <si>
    <t>4.1.1.1.</t>
  </si>
  <si>
    <t>4.1.2.</t>
  </si>
  <si>
    <t>4.2.1.</t>
  </si>
  <si>
    <t>os 3 - 200x 3,00 = 600 m2</t>
  </si>
  <si>
    <t>os 3 - 200,00 x 3,00 x 0,15 = 90,00  m3</t>
  </si>
  <si>
    <t>os 3 - 200,00 x 0,50 x 2 = 200,00 m2</t>
  </si>
  <si>
    <t>os 3 - 200,00 m</t>
  </si>
  <si>
    <t>os 3 - 200,00 x 3,00 x 0,20 = 120,00 m3</t>
  </si>
  <si>
    <t>os 3 - 200,00 x 2,60 = 520,00  m2</t>
  </si>
  <si>
    <t>os 3 - 200 x 2 = 400,00 m</t>
  </si>
  <si>
    <r>
      <t>J</t>
    </r>
    <r>
      <rPr>
        <b/>
        <sz val="12"/>
        <color theme="1"/>
        <rFont val="Calibri"/>
        <family val="2"/>
        <charset val="238"/>
        <scheme val="minor"/>
      </rPr>
      <t>EDNOSTAVNA NABAVA - OPĆINA KIJEVO                                                                                             MODERNIZACIJA NERAZVRSTANIH CESTA NA PODRUČJU OPĆINE KIJEVO, EV.BR. 3-2022</t>
    </r>
  </si>
  <si>
    <t>MJESTO I DATUM:</t>
  </si>
  <si>
    <t>PEČAT I POTPIS: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</si>
</sst>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_$_-;\-* #,##0\ _$_-;_-* &quot;-&quot;\ _$_-;_-@_-"/>
    <numFmt numFmtId="165" formatCode="_-* #,##0.00\ _$_-;\-* #,##0.00\ _$_-;_-* &quot;-&quot;??\ _$_-;_-@_-"/>
    <numFmt numFmtId="166" formatCode="@\ &quot;*&quot;"/>
    <numFmt numFmtId="167" formatCode="#,##0.00\ [$€-1]"/>
    <numFmt numFmtId="168" formatCode="#,##0.00_ ;\-#,##0.00\ 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Arial"/>
      <family val="2"/>
    </font>
    <font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gray0625"/>
    </fill>
    <fill>
      <patternFill patternType="solid">
        <fgColor indexed="27"/>
        <bgColor indexed="41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39">
    <xf numFmtId="0" fontId="0" fillId="0" borderId="0"/>
    <xf numFmtId="0" fontId="1" fillId="0" borderId="0"/>
    <xf numFmtId="165" fontId="4" fillId="0" borderId="0" applyFont="0" applyFill="0" applyBorder="0" applyAlignment="0" applyProtection="0"/>
    <xf numFmtId="166" fontId="5" fillId="2" borderId="1">
      <alignment horizontal="lef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3" borderId="2">
      <alignment vertical="center"/>
    </xf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0" fillId="8" borderId="0" applyNumberFormat="0" applyFont="0" applyBorder="0" applyAlignment="0" applyProtection="0"/>
  </cellStyleXfs>
  <cellXfs count="118">
    <xf numFmtId="0" fontId="0" fillId="0" borderId="0" xfId="0"/>
    <xf numFmtId="2" fontId="7" fillId="4" borderId="3" xfId="1" applyNumberFormat="1" applyFont="1" applyFill="1" applyBorder="1" applyAlignment="1" applyProtection="1">
      <alignment horizontal="center" wrapText="1"/>
    </xf>
    <xf numFmtId="49" fontId="7" fillId="4" borderId="3" xfId="1" applyNumberFormat="1" applyFont="1" applyFill="1" applyBorder="1" applyAlignment="1" applyProtection="1">
      <alignment horizontal="center" wrapText="1"/>
    </xf>
    <xf numFmtId="0" fontId="7" fillId="4" borderId="3" xfId="1" applyNumberFormat="1" applyFont="1" applyFill="1" applyBorder="1" applyAlignment="1" applyProtection="1">
      <alignment horizontal="center" wrapText="1"/>
    </xf>
    <xf numFmtId="167" fontId="7" fillId="4" borderId="3" xfId="1" applyNumberFormat="1" applyFont="1" applyFill="1" applyBorder="1" applyAlignment="1" applyProtection="1">
      <alignment horizontal="center" wrapText="1"/>
    </xf>
    <xf numFmtId="49" fontId="8" fillId="5" borderId="4" xfId="31" applyNumberFormat="1" applyFont="1" applyFill="1" applyBorder="1" applyAlignment="1" applyProtection="1">
      <alignment vertical="center"/>
    </xf>
    <xf numFmtId="0" fontId="12" fillId="0" borderId="0" xfId="0" applyFont="1"/>
    <xf numFmtId="1" fontId="8" fillId="5" borderId="3" xfId="31" applyNumberFormat="1" applyFont="1" applyFill="1" applyBorder="1" applyAlignment="1" applyProtection="1">
      <alignment horizontal="center" vertical="top"/>
    </xf>
    <xf numFmtId="0" fontId="0" fillId="0" borderId="0" xfId="0" applyAlignment="1">
      <alignment wrapText="1"/>
    </xf>
    <xf numFmtId="0" fontId="0" fillId="0" borderId="7" xfId="0" applyBorder="1"/>
    <xf numFmtId="0" fontId="12" fillId="0" borderId="7" xfId="0" applyFont="1" applyBorder="1" applyAlignment="1">
      <alignment wrapText="1"/>
    </xf>
    <xf numFmtId="0" fontId="10" fillId="0" borderId="8" xfId="0" applyFont="1" applyBorder="1" applyAlignment="1">
      <alignment vertical="top"/>
    </xf>
    <xf numFmtId="0" fontId="10" fillId="0" borderId="8" xfId="0" applyFont="1" applyBorder="1" applyAlignment="1">
      <alignment horizontal="left" vertical="top" wrapText="1"/>
    </xf>
    <xf numFmtId="0" fontId="9" fillId="0" borderId="8" xfId="0" applyNumberFormat="1" applyFont="1" applyFill="1" applyBorder="1" applyAlignment="1" applyProtection="1">
      <alignment horizontal="left" vertical="top" wrapText="1"/>
    </xf>
    <xf numFmtId="0" fontId="6" fillId="0" borderId="8" xfId="0" applyFont="1" applyBorder="1"/>
    <xf numFmtId="0" fontId="12" fillId="0" borderId="7" xfId="0" applyFont="1" applyBorder="1"/>
    <xf numFmtId="0" fontId="11" fillId="0" borderId="0" xfId="0" applyNumberFormat="1" applyFont="1"/>
    <xf numFmtId="1" fontId="8" fillId="6" borderId="4" xfId="31" applyNumberFormat="1" applyFont="1" applyFill="1" applyBorder="1" applyAlignment="1" applyProtection="1">
      <alignment vertical="top" wrapText="1"/>
    </xf>
    <xf numFmtId="49" fontId="8" fillId="6" borderId="5" xfId="31" applyNumberFormat="1" applyFont="1" applyFill="1" applyBorder="1" applyAlignment="1" applyProtection="1">
      <alignment vertical="center" wrapText="1"/>
    </xf>
    <xf numFmtId="49" fontId="10" fillId="0" borderId="8" xfId="0" applyNumberFormat="1" applyFont="1" applyBorder="1" applyAlignment="1">
      <alignment horizontal="left" vertical="top" wrapText="1"/>
    </xf>
    <xf numFmtId="0" fontId="9" fillId="0" borderId="0" xfId="0" applyNumberFormat="1" applyFont="1" applyFill="1" applyAlignment="1" applyProtection="1">
      <alignment vertical="top" wrapText="1"/>
    </xf>
    <xf numFmtId="0" fontId="10" fillId="0" borderId="0" xfId="0" applyFont="1" applyBorder="1" applyAlignment="1">
      <alignment vertical="top"/>
    </xf>
    <xf numFmtId="0" fontId="0" fillId="0" borderId="0" xfId="0" applyBorder="1"/>
    <xf numFmtId="0" fontId="0" fillId="0" borderId="8" xfId="0" applyBorder="1"/>
    <xf numFmtId="0" fontId="14" fillId="0" borderId="0" xfId="0" applyFont="1" applyAlignment="1">
      <alignment horizontal="right"/>
    </xf>
    <xf numFmtId="49" fontId="10" fillId="0" borderId="0" xfId="0" applyNumberFormat="1" applyFont="1" applyAlignment="1">
      <alignment horizontal="left" vertical="top" wrapText="1"/>
    </xf>
    <xf numFmtId="0" fontId="12" fillId="0" borderId="0" xfId="0" applyNumberFormat="1" applyFont="1" applyAlignment="1" applyProtection="1">
      <alignment vertical="top" wrapText="1"/>
    </xf>
    <xf numFmtId="0" fontId="10" fillId="0" borderId="7" xfId="0" applyFont="1" applyBorder="1" applyAlignment="1">
      <alignment vertical="top"/>
    </xf>
    <xf numFmtId="0" fontId="10" fillId="0" borderId="7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Font="1" applyBorder="1"/>
    <xf numFmtId="0" fontId="14" fillId="0" borderId="0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4" fontId="16" fillId="0" borderId="0" xfId="0" applyNumberFormat="1" applyFont="1" applyBorder="1"/>
    <xf numFmtId="0" fontId="17" fillId="0" borderId="0" xfId="0" applyFont="1"/>
    <xf numFmtId="0" fontId="17" fillId="0" borderId="7" xfId="0" applyFont="1" applyBorder="1" applyAlignment="1">
      <alignment wrapText="1"/>
    </xf>
    <xf numFmtId="4" fontId="17" fillId="0" borderId="7" xfId="0" applyNumberFormat="1" applyFont="1" applyBorder="1" applyAlignment="1">
      <alignment wrapText="1"/>
    </xf>
    <xf numFmtId="0" fontId="0" fillId="0" borderId="0" xfId="0"/>
    <xf numFmtId="0" fontId="0" fillId="0" borderId="0" xfId="0"/>
    <xf numFmtId="0" fontId="14" fillId="0" borderId="7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vertical="top"/>
    </xf>
    <xf numFmtId="0" fontId="12" fillId="0" borderId="9" xfId="0" applyFont="1" applyBorder="1" applyAlignment="1">
      <alignment wrapText="1"/>
    </xf>
    <xf numFmtId="0" fontId="15" fillId="0" borderId="0" xfId="0" applyFont="1" applyBorder="1" applyAlignment="1">
      <alignment horizontal="center"/>
    </xf>
    <xf numFmtId="0" fontId="12" fillId="0" borderId="0" xfId="0" applyFont="1" applyBorder="1"/>
    <xf numFmtId="4" fontId="17" fillId="0" borderId="9" xfId="0" applyNumberFormat="1" applyFont="1" applyBorder="1"/>
    <xf numFmtId="49" fontId="10" fillId="0" borderId="7" xfId="0" applyNumberFormat="1" applyFont="1" applyBorder="1" applyAlignment="1">
      <alignment horizontal="left" vertical="top" wrapText="1"/>
    </xf>
    <xf numFmtId="0" fontId="17" fillId="0" borderId="0" xfId="0" applyFont="1" applyAlignment="1">
      <alignment horizontal="right"/>
    </xf>
    <xf numFmtId="0" fontId="7" fillId="0" borderId="8" xfId="0" applyFont="1" applyBorder="1" applyAlignment="1">
      <alignment horizontal="left" vertical="top" wrapText="1"/>
    </xf>
    <xf numFmtId="0" fontId="7" fillId="0" borderId="8" xfId="0" applyFont="1" applyBorder="1" applyAlignment="1">
      <alignment vertical="top"/>
    </xf>
    <xf numFmtId="0" fontId="0" fillId="0" borderId="0" xfId="0"/>
    <xf numFmtId="0" fontId="9" fillId="0" borderId="0" xfId="0" applyNumberFormat="1" applyFont="1" applyFill="1" applyBorder="1" applyAlignment="1" applyProtection="1">
      <alignment horizontal="left" wrapText="1"/>
    </xf>
    <xf numFmtId="0" fontId="0" fillId="0" borderId="0" xfId="0"/>
    <xf numFmtId="0" fontId="0" fillId="0" borderId="7" xfId="0" applyBorder="1"/>
    <xf numFmtId="0" fontId="0" fillId="0" borderId="0" xfId="0"/>
    <xf numFmtId="0" fontId="0" fillId="0" borderId="7" xfId="0" applyBorder="1"/>
    <xf numFmtId="0" fontId="7" fillId="6" borderId="5" xfId="31" applyNumberFormat="1" applyFont="1" applyFill="1" applyBorder="1" applyAlignment="1" applyProtection="1">
      <alignment vertical="top" wrapText="1"/>
    </xf>
    <xf numFmtId="0" fontId="13" fillId="6" borderId="5" xfId="0" applyFont="1" applyFill="1" applyBorder="1" applyAlignment="1">
      <alignment wrapText="1"/>
    </xf>
    <xf numFmtId="0" fontId="13" fillId="6" borderId="6" xfId="0" applyFont="1" applyFill="1" applyBorder="1" applyAlignment="1">
      <alignment wrapText="1"/>
    </xf>
    <xf numFmtId="0" fontId="7" fillId="0" borderId="8" xfId="0" applyNumberFormat="1" applyFont="1" applyBorder="1" applyAlignment="1">
      <alignment vertical="top"/>
    </xf>
    <xf numFmtId="167" fontId="7" fillId="4" borderId="3" xfId="1" applyNumberFormat="1" applyFont="1" applyFill="1" applyBorder="1" applyAlignment="1" applyProtection="1">
      <alignment horizontal="center" vertical="center" wrapText="1"/>
    </xf>
    <xf numFmtId="0" fontId="8" fillId="0" borderId="0" xfId="31" applyNumberFormat="1" applyFont="1" applyFill="1" applyBorder="1" applyAlignment="1" applyProtection="1">
      <alignment horizontal="center" vertical="top" wrapText="1"/>
    </xf>
    <xf numFmtId="0" fontId="19" fillId="0" borderId="0" xfId="0" applyFont="1" applyAlignment="1">
      <alignment horizontal="right"/>
    </xf>
    <xf numFmtId="0" fontId="19" fillId="0" borderId="0" xfId="0" applyFont="1"/>
    <xf numFmtId="4" fontId="0" fillId="0" borderId="0" xfId="0" applyNumberFormat="1"/>
    <xf numFmtId="0" fontId="19" fillId="0" borderId="7" xfId="0" applyFont="1" applyBorder="1" applyAlignment="1">
      <alignment horizontal="right"/>
    </xf>
    <xf numFmtId="0" fontId="19" fillId="0" borderId="7" xfId="0" applyFont="1" applyBorder="1"/>
    <xf numFmtId="4" fontId="0" fillId="0" borderId="7" xfId="0" applyNumberFormat="1" applyBorder="1"/>
    <xf numFmtId="4" fontId="18" fillId="0" borderId="7" xfId="0" applyNumberFormat="1" applyFont="1" applyBorder="1"/>
    <xf numFmtId="168" fontId="16" fillId="0" borderId="0" xfId="0" applyNumberFormat="1" applyFont="1" applyBorder="1" applyAlignment="1">
      <alignment horizontal="right"/>
    </xf>
    <xf numFmtId="168" fontId="16" fillId="0" borderId="7" xfId="0" applyNumberFormat="1" applyFont="1" applyBorder="1" applyAlignment="1">
      <alignment horizontal="right"/>
    </xf>
    <xf numFmtId="4" fontId="16" fillId="0" borderId="7" xfId="0" applyNumberFormat="1" applyFont="1" applyBorder="1"/>
    <xf numFmtId="4" fontId="18" fillId="6" borderId="6" xfId="0" applyNumberFormat="1" applyFont="1" applyFill="1" applyBorder="1" applyAlignment="1">
      <alignment wrapText="1"/>
    </xf>
    <xf numFmtId="0" fontId="10" fillId="0" borderId="4" xfId="0" applyFont="1" applyBorder="1" applyAlignment="1">
      <alignment horizontal="left" vertical="top"/>
    </xf>
    <xf numFmtId="0" fontId="19" fillId="0" borderId="0" xfId="0" applyFont="1" applyBorder="1" applyAlignment="1">
      <alignment horizontal="right"/>
    </xf>
    <xf numFmtId="0" fontId="19" fillId="0" borderId="0" xfId="0" applyFont="1" applyBorder="1"/>
    <xf numFmtId="4" fontId="18" fillId="0" borderId="0" xfId="0" applyNumberFormat="1" applyFont="1" applyBorder="1"/>
    <xf numFmtId="0" fontId="0" fillId="7" borderId="0" xfId="0" applyFill="1"/>
    <xf numFmtId="0" fontId="19" fillId="7" borderId="0" xfId="0" applyFont="1" applyFill="1"/>
    <xf numFmtId="4" fontId="18" fillId="7" borderId="0" xfId="0" applyNumberFormat="1" applyFont="1" applyFill="1"/>
    <xf numFmtId="0" fontId="0" fillId="0" borderId="0" xfId="0"/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14" fillId="0" borderId="0" xfId="0" applyFont="1" applyBorder="1" applyAlignment="1">
      <alignment horizontal="right" wrapText="1"/>
    </xf>
    <xf numFmtId="0" fontId="14" fillId="0" borderId="7" xfId="0" applyFont="1" applyBorder="1" applyAlignment="1">
      <alignment horizontal="right" wrapText="1"/>
    </xf>
    <xf numFmtId="0" fontId="14" fillId="0" borderId="7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14" fillId="0" borderId="9" xfId="0" applyFont="1" applyBorder="1" applyAlignment="1">
      <alignment horizontal="right" wrapText="1"/>
    </xf>
    <xf numFmtId="0" fontId="0" fillId="0" borderId="0" xfId="0"/>
    <xf numFmtId="0" fontId="14" fillId="0" borderId="8" xfId="0" applyFont="1" applyBorder="1" applyAlignment="1"/>
    <xf numFmtId="0" fontId="14" fillId="0" borderId="0" xfId="0" applyFont="1" applyBorder="1" applyAlignment="1"/>
    <xf numFmtId="4" fontId="16" fillId="0" borderId="8" xfId="0" applyNumberFormat="1" applyFont="1" applyBorder="1" applyAlignment="1"/>
    <xf numFmtId="4" fontId="16" fillId="0" borderId="0" xfId="0" applyNumberFormat="1" applyFont="1" applyBorder="1" applyAlignment="1"/>
    <xf numFmtId="4" fontId="16" fillId="0" borderId="7" xfId="0" applyNumberFormat="1" applyFont="1" applyBorder="1" applyAlignment="1"/>
    <xf numFmtId="0" fontId="17" fillId="0" borderId="7" xfId="0" applyFont="1" applyBorder="1" applyAlignment="1"/>
    <xf numFmtId="0" fontId="14" fillId="0" borderId="8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7" fillId="0" borderId="0" xfId="0" applyFont="1" applyBorder="1" applyAlignment="1"/>
    <xf numFmtId="0" fontId="12" fillId="0" borderId="8" xfId="0" applyFont="1" applyBorder="1" applyAlignment="1">
      <alignment wrapText="1"/>
    </xf>
    <xf numFmtId="0" fontId="17" fillId="0" borderId="8" xfId="0" applyFont="1" applyBorder="1" applyAlignment="1"/>
    <xf numFmtId="168" fontId="16" fillId="0" borderId="8" xfId="0" applyNumberFormat="1" applyFont="1" applyBorder="1" applyAlignment="1">
      <alignment horizontal="right"/>
    </xf>
    <xf numFmtId="4" fontId="16" fillId="0" borderId="8" xfId="0" applyNumberFormat="1" applyFont="1" applyBorder="1"/>
    <xf numFmtId="0" fontId="14" fillId="0" borderId="7" xfId="0" applyFont="1" applyBorder="1" applyAlignment="1">
      <alignment horizontal="right"/>
    </xf>
    <xf numFmtId="0" fontId="8" fillId="5" borderId="5" xfId="31" applyNumberFormat="1" applyFont="1" applyFill="1" applyBorder="1" applyAlignment="1" applyProtection="1">
      <alignment vertical="top" wrapText="1"/>
    </xf>
    <xf numFmtId="0" fontId="6" fillId="5" borderId="5" xfId="0" applyFont="1" applyFill="1" applyBorder="1" applyAlignment="1"/>
    <xf numFmtId="0" fontId="6" fillId="5" borderId="6" xfId="0" applyFont="1" applyFill="1" applyBorder="1" applyAlignment="1"/>
    <xf numFmtId="0" fontId="8" fillId="6" borderId="5" xfId="31" applyNumberFormat="1" applyFont="1" applyFill="1" applyBorder="1" applyAlignment="1" applyProtection="1">
      <alignment horizontal="left" vertical="top" wrapText="1"/>
    </xf>
    <xf numFmtId="0" fontId="7" fillId="6" borderId="5" xfId="31" applyNumberFormat="1" applyFont="1" applyFill="1" applyBorder="1" applyAlignment="1" applyProtection="1">
      <alignment vertical="top" wrapText="1"/>
    </xf>
    <xf numFmtId="0" fontId="13" fillId="6" borderId="5" xfId="0" applyFont="1" applyFill="1" applyBorder="1" applyAlignment="1">
      <alignment wrapText="1"/>
    </xf>
    <xf numFmtId="0" fontId="13" fillId="6" borderId="6" xfId="0" applyFont="1" applyFill="1" applyBorder="1" applyAlignment="1">
      <alignment wrapText="1"/>
    </xf>
    <xf numFmtId="0" fontId="8" fillId="5" borderId="4" xfId="31" applyNumberFormat="1" applyFont="1" applyFill="1" applyBorder="1" applyAlignment="1" applyProtection="1">
      <alignment horizontal="center" vertical="top" wrapText="1"/>
    </xf>
    <xf numFmtId="0" fontId="8" fillId="5" borderId="5" xfId="31" applyNumberFormat="1" applyFont="1" applyFill="1" applyBorder="1" applyAlignment="1" applyProtection="1">
      <alignment horizontal="center" vertical="top" wrapText="1"/>
    </xf>
    <xf numFmtId="0" fontId="8" fillId="5" borderId="6" xfId="31" applyNumberFormat="1" applyFont="1" applyFill="1" applyBorder="1" applyAlignment="1" applyProtection="1">
      <alignment horizontal="center" vertical="top" wrapText="1"/>
    </xf>
    <xf numFmtId="0" fontId="22" fillId="9" borderId="0" xfId="0" applyFont="1" applyFill="1" applyAlignment="1">
      <alignment horizontal="center" wrapText="1"/>
    </xf>
    <xf numFmtId="0" fontId="22" fillId="9" borderId="7" xfId="0" applyFont="1" applyFill="1" applyBorder="1" applyAlignment="1">
      <alignment horizontal="center" wrapText="1"/>
    </xf>
    <xf numFmtId="0" fontId="18" fillId="0" borderId="0" xfId="0" applyFont="1"/>
    <xf numFmtId="0" fontId="18" fillId="0" borderId="0" xfId="0" applyFont="1" applyAlignment="1">
      <alignment horizontal="center"/>
    </xf>
  </cellXfs>
  <cellStyles count="39">
    <cellStyle name="Comma 2" xfId="2" xr:uid="{00000000-0005-0000-0000-000000000000}"/>
    <cellStyle name="Naslov" xfId="3" xr:uid="{00000000-0005-0000-0000-000001000000}"/>
    <cellStyle name="Normal 11" xfId="4" xr:uid="{00000000-0005-0000-0000-000003000000}"/>
    <cellStyle name="Normal 13" xfId="5" xr:uid="{00000000-0005-0000-0000-000004000000}"/>
    <cellStyle name="Normal 16" xfId="6" xr:uid="{00000000-0005-0000-0000-000005000000}"/>
    <cellStyle name="Normal 18" xfId="7" xr:uid="{00000000-0005-0000-0000-000006000000}"/>
    <cellStyle name="Normal 2" xfId="1" xr:uid="{00000000-0005-0000-0000-000007000000}"/>
    <cellStyle name="Normal 2 2" xfId="8" xr:uid="{00000000-0005-0000-0000-000008000000}"/>
    <cellStyle name="Normal 2 3" xfId="32" xr:uid="{00000000-0005-0000-0000-000009000000}"/>
    <cellStyle name="Normal 20" xfId="9" xr:uid="{00000000-0005-0000-0000-00000A000000}"/>
    <cellStyle name="Normal 22" xfId="10" xr:uid="{00000000-0005-0000-0000-00000B000000}"/>
    <cellStyle name="Normal 25" xfId="11" xr:uid="{00000000-0005-0000-0000-00000C000000}"/>
    <cellStyle name="Normal 27" xfId="12" xr:uid="{00000000-0005-0000-0000-00000D000000}"/>
    <cellStyle name="Normal 29" xfId="13" xr:uid="{00000000-0005-0000-0000-00000E000000}"/>
    <cellStyle name="Normal 3" xfId="14" xr:uid="{00000000-0005-0000-0000-00000F000000}"/>
    <cellStyle name="Normal 3 2" xfId="33" xr:uid="{00000000-0005-0000-0000-000010000000}"/>
    <cellStyle name="Normal 32" xfId="15" xr:uid="{00000000-0005-0000-0000-000011000000}"/>
    <cellStyle name="Normal 34" xfId="16" xr:uid="{00000000-0005-0000-0000-000012000000}"/>
    <cellStyle name="Normal 36" xfId="17" xr:uid="{00000000-0005-0000-0000-000013000000}"/>
    <cellStyle name="Normal 38" xfId="18" xr:uid="{00000000-0005-0000-0000-000014000000}"/>
    <cellStyle name="Normal 4" xfId="19" xr:uid="{00000000-0005-0000-0000-000015000000}"/>
    <cellStyle name="Normal 4 2" xfId="34" xr:uid="{00000000-0005-0000-0000-000016000000}"/>
    <cellStyle name="Normal 40" xfId="20" xr:uid="{00000000-0005-0000-0000-000017000000}"/>
    <cellStyle name="Normal 42" xfId="21" xr:uid="{00000000-0005-0000-0000-000018000000}"/>
    <cellStyle name="Normal 44" xfId="22" xr:uid="{00000000-0005-0000-0000-000019000000}"/>
    <cellStyle name="Normal 46" xfId="23" xr:uid="{00000000-0005-0000-0000-00001A000000}"/>
    <cellStyle name="Normal 5" xfId="24" xr:uid="{00000000-0005-0000-0000-00001B000000}"/>
    <cellStyle name="Normal 5 2" xfId="35" xr:uid="{00000000-0005-0000-0000-00001C000000}"/>
    <cellStyle name="Normal 6" xfId="25" xr:uid="{00000000-0005-0000-0000-00001D000000}"/>
    <cellStyle name="Normal 6 2" xfId="36" xr:uid="{00000000-0005-0000-0000-00001E000000}"/>
    <cellStyle name="Normal 7" xfId="31" xr:uid="{00000000-0005-0000-0000-00001F000000}"/>
    <cellStyle name="Normal 9" xfId="26" xr:uid="{00000000-0005-0000-0000-000020000000}"/>
    <cellStyle name="Normalno" xfId="0" builtinId="0"/>
    <cellStyle name="Percent 2 10" xfId="28" xr:uid="{00000000-0005-0000-0000-000021000000}"/>
    <cellStyle name="Percent 2 2" xfId="27" xr:uid="{00000000-0005-0000-0000-000022000000}"/>
    <cellStyle name="Percent 2 3" xfId="37" xr:uid="{00000000-0005-0000-0000-000023000000}"/>
    <cellStyle name="Percent 2 31" xfId="29" xr:uid="{00000000-0005-0000-0000-000024000000}"/>
    <cellStyle name="STAVKE" xfId="38" xr:uid="{00000000-0005-0000-0000-000025000000}"/>
    <cellStyle name="Ukupno" xfId="30" xr:uid="{00000000-0005-0000-0000-000026000000}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1"/>
  <sheetViews>
    <sheetView topLeftCell="A142" zoomScaleNormal="100" workbookViewId="0">
      <selection activeCell="K11" sqref="K11"/>
    </sheetView>
  </sheetViews>
  <sheetFormatPr defaultRowHeight="15" x14ac:dyDescent="0.25"/>
  <cols>
    <col min="1" max="1" width="5.42578125" customWidth="1"/>
    <col min="2" max="2" width="7.28515625" customWidth="1"/>
    <col min="3" max="3" width="38.7109375" customWidth="1"/>
    <col min="4" max="4" width="7.5703125" customWidth="1"/>
    <col min="5" max="5" width="8.5703125" customWidth="1"/>
    <col min="6" max="7" width="9.85546875" customWidth="1"/>
  </cols>
  <sheetData>
    <row r="1" spans="1:7" s="89" customFormat="1" x14ac:dyDescent="0.25">
      <c r="A1" s="114" t="s">
        <v>96</v>
      </c>
      <c r="B1" s="114"/>
      <c r="C1" s="114"/>
      <c r="D1" s="114"/>
      <c r="E1" s="114"/>
      <c r="F1" s="114"/>
      <c r="G1" s="114"/>
    </row>
    <row r="2" spans="1:7" s="89" customFormat="1" x14ac:dyDescent="0.25">
      <c r="A2" s="114"/>
      <c r="B2" s="114"/>
      <c r="C2" s="114"/>
      <c r="D2" s="114"/>
      <c r="E2" s="114"/>
      <c r="F2" s="114"/>
      <c r="G2" s="114"/>
    </row>
    <row r="3" spans="1:7" s="89" customFormat="1" x14ac:dyDescent="0.25">
      <c r="A3" s="115"/>
      <c r="B3" s="115"/>
      <c r="C3" s="115"/>
      <c r="D3" s="115"/>
      <c r="E3" s="115"/>
      <c r="F3" s="115"/>
      <c r="G3" s="115"/>
    </row>
    <row r="4" spans="1:7" ht="30" customHeight="1" x14ac:dyDescent="0.25">
      <c r="A4" s="1" t="s">
        <v>79</v>
      </c>
      <c r="B4" s="2" t="s">
        <v>14</v>
      </c>
      <c r="C4" s="3" t="s">
        <v>0</v>
      </c>
      <c r="D4" s="2" t="s">
        <v>1</v>
      </c>
      <c r="E4" s="3" t="s">
        <v>2</v>
      </c>
      <c r="F4" s="4" t="s">
        <v>3</v>
      </c>
      <c r="G4" s="4" t="s">
        <v>8</v>
      </c>
    </row>
    <row r="5" spans="1:7" ht="15.75" x14ac:dyDescent="0.25">
      <c r="A5" s="7" t="s">
        <v>4</v>
      </c>
      <c r="B5" s="5"/>
      <c r="C5" s="104" t="s">
        <v>5</v>
      </c>
      <c r="D5" s="105"/>
      <c r="E5" s="105"/>
      <c r="F5" s="105"/>
      <c r="G5" s="106"/>
    </row>
    <row r="6" spans="1:7" ht="80.25" customHeight="1" x14ac:dyDescent="0.25">
      <c r="A6" s="11" t="s">
        <v>7</v>
      </c>
      <c r="B6" s="19" t="s">
        <v>76</v>
      </c>
      <c r="C6" s="13" t="s">
        <v>83</v>
      </c>
      <c r="D6" s="90"/>
      <c r="E6" s="14"/>
      <c r="F6" s="14"/>
      <c r="G6" s="14"/>
    </row>
    <row r="7" spans="1:7" s="38" customFormat="1" x14ac:dyDescent="0.25">
      <c r="A7" s="21"/>
      <c r="B7" s="29"/>
      <c r="C7" s="30"/>
      <c r="D7" s="91"/>
      <c r="E7" s="31"/>
      <c r="F7" s="31"/>
      <c r="G7" s="31"/>
    </row>
    <row r="8" spans="1:7" x14ac:dyDescent="0.25">
      <c r="A8" s="21"/>
      <c r="B8" s="29"/>
      <c r="C8" s="30" t="s">
        <v>92</v>
      </c>
      <c r="D8" s="91"/>
      <c r="E8" s="31"/>
      <c r="F8" s="31"/>
      <c r="G8" s="31"/>
    </row>
    <row r="9" spans="1:7" x14ac:dyDescent="0.25">
      <c r="A9" s="21"/>
      <c r="B9" s="29"/>
      <c r="C9" s="53" t="s">
        <v>59</v>
      </c>
      <c r="D9" s="91"/>
      <c r="E9" s="31"/>
      <c r="F9" s="31"/>
      <c r="G9" s="31"/>
    </row>
    <row r="10" spans="1:7" x14ac:dyDescent="0.25">
      <c r="A10" s="21"/>
      <c r="B10" s="29"/>
      <c r="C10" s="30" t="s">
        <v>58</v>
      </c>
      <c r="D10" s="86" t="s">
        <v>9</v>
      </c>
      <c r="E10" s="34">
        <v>0.2</v>
      </c>
      <c r="F10" s="71"/>
      <c r="G10" s="34"/>
    </row>
    <row r="11" spans="1:7" ht="78.75" x14ac:dyDescent="0.25">
      <c r="A11" s="50" t="s">
        <v>10</v>
      </c>
      <c r="B11" s="12" t="s">
        <v>75</v>
      </c>
      <c r="C11" s="33" t="s">
        <v>77</v>
      </c>
      <c r="D11" s="90"/>
      <c r="E11" s="92"/>
      <c r="F11" s="23"/>
      <c r="G11" s="23"/>
    </row>
    <row r="12" spans="1:7" s="38" customFormat="1" x14ac:dyDescent="0.25">
      <c r="A12" s="29"/>
      <c r="B12" s="29"/>
      <c r="C12" s="32"/>
      <c r="D12" s="91"/>
      <c r="E12" s="93"/>
      <c r="F12" s="22"/>
      <c r="G12" s="22"/>
    </row>
    <row r="13" spans="1:7" ht="14.25" customHeight="1" x14ac:dyDescent="0.25">
      <c r="A13" s="29"/>
      <c r="B13" s="29"/>
      <c r="C13" s="30" t="s">
        <v>91</v>
      </c>
      <c r="D13" s="91"/>
      <c r="E13" s="93"/>
      <c r="F13" s="22"/>
      <c r="G13" s="22"/>
    </row>
    <row r="14" spans="1:7" ht="15" customHeight="1" x14ac:dyDescent="0.25">
      <c r="A14" s="29"/>
      <c r="B14" s="29"/>
      <c r="C14" s="53" t="s">
        <v>59</v>
      </c>
      <c r="D14" s="91"/>
      <c r="E14" s="93"/>
      <c r="F14" s="22"/>
      <c r="G14" s="22"/>
    </row>
    <row r="15" spans="1:7" ht="26.25" customHeight="1" x14ac:dyDescent="0.25">
      <c r="A15" s="28"/>
      <c r="B15" s="28"/>
      <c r="C15" s="40" t="s">
        <v>61</v>
      </c>
      <c r="D15" s="86" t="s">
        <v>12</v>
      </c>
      <c r="E15" s="94">
        <v>200</v>
      </c>
      <c r="F15" s="72"/>
      <c r="G15" s="73"/>
    </row>
    <row r="16" spans="1:7" ht="56.25" customHeight="1" x14ac:dyDescent="0.25">
      <c r="A16" s="50" t="s">
        <v>11</v>
      </c>
      <c r="B16" s="12" t="s">
        <v>13</v>
      </c>
      <c r="C16" s="33" t="s">
        <v>57</v>
      </c>
      <c r="D16" s="90"/>
      <c r="E16" s="92"/>
      <c r="F16" s="23"/>
      <c r="G16" s="23"/>
    </row>
    <row r="17" spans="1:7" s="38" customFormat="1" x14ac:dyDescent="0.25">
      <c r="A17" s="29"/>
      <c r="B17" s="29"/>
      <c r="C17" s="32"/>
      <c r="D17" s="91"/>
      <c r="E17" s="93"/>
      <c r="F17" s="22"/>
      <c r="G17" s="22"/>
    </row>
    <row r="18" spans="1:7" s="56" customFormat="1" x14ac:dyDescent="0.25">
      <c r="A18" s="29"/>
      <c r="B18" s="29"/>
      <c r="C18" s="30" t="s">
        <v>91</v>
      </c>
      <c r="D18" s="91"/>
      <c r="E18" s="93"/>
      <c r="F18" s="22"/>
      <c r="G18" s="22"/>
    </row>
    <row r="19" spans="1:7" x14ac:dyDescent="0.25">
      <c r="A19" s="29"/>
      <c r="B19" s="29"/>
      <c r="C19" s="53" t="s">
        <v>59</v>
      </c>
      <c r="D19" s="91"/>
      <c r="E19" s="93"/>
      <c r="F19" s="22"/>
      <c r="G19" s="22"/>
    </row>
    <row r="20" spans="1:7" ht="22.5" x14ac:dyDescent="0.25">
      <c r="A20" s="28"/>
      <c r="B20" s="28"/>
      <c r="C20" s="40" t="s">
        <v>56</v>
      </c>
      <c r="D20" s="86" t="s">
        <v>12</v>
      </c>
      <c r="E20" s="94">
        <v>200</v>
      </c>
      <c r="F20" s="72"/>
      <c r="G20" s="73"/>
    </row>
    <row r="21" spans="1:7" ht="15.75" customHeight="1" x14ac:dyDescent="0.25">
      <c r="A21" s="17"/>
      <c r="B21" s="18"/>
      <c r="C21" s="107" t="s">
        <v>55</v>
      </c>
      <c r="D21" s="107"/>
      <c r="E21" s="107"/>
      <c r="F21" s="107"/>
      <c r="G21" s="74">
        <f>SUM(G20,G15,G10)</f>
        <v>0</v>
      </c>
    </row>
    <row r="23" spans="1:7" s="89" customFormat="1" x14ac:dyDescent="0.25"/>
    <row r="24" spans="1:7" s="89" customFormat="1" x14ac:dyDescent="0.25"/>
    <row r="25" spans="1:7" s="89" customFormat="1" x14ac:dyDescent="0.25"/>
    <row r="26" spans="1:7" s="89" customFormat="1" x14ac:dyDescent="0.25"/>
    <row r="27" spans="1:7" s="89" customFormat="1" x14ac:dyDescent="0.25"/>
    <row r="28" spans="1:7" s="89" customFormat="1" x14ac:dyDescent="0.25"/>
    <row r="29" spans="1:7" s="89" customFormat="1" x14ac:dyDescent="0.25"/>
    <row r="30" spans="1:7" s="89" customFormat="1" x14ac:dyDescent="0.25"/>
    <row r="31" spans="1:7" s="89" customFormat="1" x14ac:dyDescent="0.25"/>
    <row r="32" spans="1:7" s="89" customFormat="1" x14ac:dyDescent="0.25"/>
    <row r="33" spans="1:11" s="89" customFormat="1" x14ac:dyDescent="0.25"/>
    <row r="35" spans="1:11" s="89" customFormat="1" x14ac:dyDescent="0.25"/>
    <row r="36" spans="1:11" s="89" customFormat="1" x14ac:dyDescent="0.25"/>
    <row r="40" spans="1:11" ht="31.5" customHeight="1" x14ac:dyDescent="0.25">
      <c r="A40" s="1" t="s">
        <v>79</v>
      </c>
      <c r="B40" s="2" t="s">
        <v>14</v>
      </c>
      <c r="C40" s="3" t="s">
        <v>0</v>
      </c>
      <c r="D40" s="2" t="s">
        <v>1</v>
      </c>
      <c r="E40" s="3" t="s">
        <v>2</v>
      </c>
      <c r="F40" s="4" t="s">
        <v>3</v>
      </c>
      <c r="G40" s="4" t="s">
        <v>8</v>
      </c>
    </row>
    <row r="41" spans="1:11" ht="15.75" x14ac:dyDescent="0.25">
      <c r="A41" s="7" t="s">
        <v>15</v>
      </c>
      <c r="B41" s="5"/>
      <c r="C41" s="104" t="s">
        <v>16</v>
      </c>
      <c r="D41" s="105"/>
      <c r="E41" s="105"/>
      <c r="F41" s="105"/>
      <c r="G41" s="106"/>
    </row>
    <row r="42" spans="1:11" ht="146.25" x14ac:dyDescent="0.25">
      <c r="A42" s="51" t="s">
        <v>17</v>
      </c>
      <c r="B42" s="12" t="s">
        <v>42</v>
      </c>
      <c r="C42" s="13" t="s">
        <v>78</v>
      </c>
      <c r="D42" s="96"/>
      <c r="E42" s="14"/>
      <c r="F42" s="14"/>
      <c r="G42" s="14"/>
    </row>
    <row r="43" spans="1:11" s="38" customFormat="1" x14ac:dyDescent="0.25">
      <c r="A43" s="21"/>
      <c r="B43" s="29"/>
      <c r="C43" s="30"/>
      <c r="D43" s="97"/>
      <c r="E43" s="31"/>
      <c r="F43" s="31"/>
      <c r="G43" s="31"/>
    </row>
    <row r="44" spans="1:11" s="56" customFormat="1" x14ac:dyDescent="0.25">
      <c r="A44" s="21"/>
      <c r="B44" s="29"/>
      <c r="C44" s="83" t="s">
        <v>90</v>
      </c>
      <c r="D44" s="97"/>
      <c r="E44" s="31"/>
      <c r="F44" s="31"/>
      <c r="G44" s="31"/>
    </row>
    <row r="45" spans="1:11" x14ac:dyDescent="0.25">
      <c r="C45" s="6" t="s">
        <v>18</v>
      </c>
      <c r="D45" s="97"/>
    </row>
    <row r="46" spans="1:11" ht="34.5" x14ac:dyDescent="0.25">
      <c r="A46" s="9"/>
      <c r="B46" s="9"/>
      <c r="C46" s="10" t="s">
        <v>19</v>
      </c>
      <c r="D46" s="84" t="s">
        <v>20</v>
      </c>
      <c r="E46" s="37">
        <v>90</v>
      </c>
      <c r="F46" s="71"/>
      <c r="G46" s="34"/>
      <c r="H46" s="8"/>
      <c r="I46" s="8"/>
      <c r="J46" s="8"/>
      <c r="K46" s="8"/>
    </row>
    <row r="47" spans="1:11" s="89" customFormat="1" ht="112.5" x14ac:dyDescent="0.25">
      <c r="A47" s="61" t="s">
        <v>21</v>
      </c>
      <c r="B47" s="12" t="s">
        <v>41</v>
      </c>
      <c r="C47" s="13" t="s">
        <v>24</v>
      </c>
      <c r="D47" s="96"/>
      <c r="E47" s="92"/>
      <c r="F47" s="14"/>
      <c r="G47" s="14"/>
    </row>
    <row r="48" spans="1:11" s="89" customFormat="1" x14ac:dyDescent="0.25">
      <c r="A48"/>
      <c r="B48"/>
      <c r="C48"/>
      <c r="D48" s="97"/>
      <c r="E48" s="93"/>
      <c r="F48"/>
      <c r="G48"/>
    </row>
    <row r="49" spans="1:7" s="89" customFormat="1" x14ac:dyDescent="0.25">
      <c r="A49" s="56"/>
      <c r="B49" s="56"/>
      <c r="C49" s="30" t="s">
        <v>89</v>
      </c>
      <c r="D49" s="97"/>
      <c r="E49" s="93"/>
      <c r="F49" s="56"/>
      <c r="G49" s="56"/>
    </row>
    <row r="50" spans="1:7" s="89" customFormat="1" x14ac:dyDescent="0.25">
      <c r="A50"/>
      <c r="B50"/>
      <c r="C50" s="6" t="s">
        <v>18</v>
      </c>
      <c r="D50" s="97"/>
      <c r="E50" s="93"/>
      <c r="F50"/>
      <c r="G50"/>
    </row>
    <row r="51" spans="1:7" s="89" customFormat="1" x14ac:dyDescent="0.25">
      <c r="A51" s="9"/>
      <c r="B51" s="9"/>
      <c r="C51" s="15" t="s">
        <v>22</v>
      </c>
      <c r="D51" s="85" t="s">
        <v>12</v>
      </c>
      <c r="E51" s="94">
        <v>600</v>
      </c>
      <c r="F51" s="72"/>
      <c r="G51" s="73"/>
    </row>
    <row r="52" spans="1:7" ht="48" customHeight="1" x14ac:dyDescent="0.25">
      <c r="A52" s="61" t="s">
        <v>23</v>
      </c>
      <c r="B52" s="12" t="s">
        <v>25</v>
      </c>
      <c r="C52" s="13" t="s">
        <v>60</v>
      </c>
      <c r="D52" s="96"/>
      <c r="E52" s="14"/>
      <c r="F52" s="14"/>
      <c r="G52" s="14"/>
    </row>
    <row r="53" spans="1:7" x14ac:dyDescent="0.25">
      <c r="A53" s="16" t="s">
        <v>26</v>
      </c>
      <c r="C53" s="45" t="s">
        <v>27</v>
      </c>
      <c r="D53" s="97"/>
      <c r="E53" s="22"/>
      <c r="F53" s="22"/>
      <c r="G53" s="22"/>
    </row>
    <row r="54" spans="1:7" s="56" customFormat="1" x14ac:dyDescent="0.25">
      <c r="A54" s="16"/>
      <c r="C54" s="83" t="s">
        <v>95</v>
      </c>
      <c r="D54" s="97"/>
      <c r="E54" s="22"/>
      <c r="F54" s="22"/>
      <c r="G54" s="22"/>
    </row>
    <row r="55" spans="1:7" x14ac:dyDescent="0.25">
      <c r="C55" s="46" t="s">
        <v>18</v>
      </c>
      <c r="D55" s="97"/>
      <c r="E55" s="22"/>
      <c r="F55" s="22"/>
      <c r="G55" s="22"/>
    </row>
    <row r="56" spans="1:7" ht="23.25" x14ac:dyDescent="0.25">
      <c r="A56" s="22"/>
      <c r="B56" s="22"/>
      <c r="C56" s="44" t="s">
        <v>28</v>
      </c>
      <c r="D56" s="88" t="s">
        <v>80</v>
      </c>
      <c r="E56" s="47">
        <v>400</v>
      </c>
      <c r="F56" s="71"/>
      <c r="G56" s="34"/>
    </row>
    <row r="57" spans="1:7" ht="15.75" customHeight="1" x14ac:dyDescent="0.25">
      <c r="A57" s="17"/>
      <c r="B57" s="18"/>
      <c r="C57" s="107" t="s">
        <v>54</v>
      </c>
      <c r="D57" s="107"/>
      <c r="E57" s="107"/>
      <c r="F57" s="107"/>
      <c r="G57" s="74">
        <f>SUM(G56,G51,G46)</f>
        <v>0</v>
      </c>
    </row>
    <row r="59" spans="1:7" s="89" customFormat="1" x14ac:dyDescent="0.25"/>
    <row r="60" spans="1:7" s="89" customFormat="1" x14ac:dyDescent="0.25"/>
    <row r="61" spans="1:7" s="89" customFormat="1" x14ac:dyDescent="0.25"/>
    <row r="62" spans="1:7" s="89" customFormat="1" x14ac:dyDescent="0.25"/>
    <row r="63" spans="1:7" s="89" customFormat="1" x14ac:dyDescent="0.25"/>
    <row r="64" spans="1:7" s="89" customFormat="1" x14ac:dyDescent="0.25"/>
    <row r="65" spans="1:7" s="89" customFormat="1" x14ac:dyDescent="0.25"/>
    <row r="66" spans="1:7" s="89" customFormat="1" x14ac:dyDescent="0.25"/>
    <row r="67" spans="1:7" s="52" customFormat="1" x14ac:dyDescent="0.25"/>
    <row r="68" spans="1:7" s="56" customFormat="1" x14ac:dyDescent="0.25"/>
    <row r="69" spans="1:7" ht="31.5" customHeight="1" x14ac:dyDescent="0.25">
      <c r="A69" s="1" t="s">
        <v>79</v>
      </c>
      <c r="B69" s="2" t="s">
        <v>14</v>
      </c>
      <c r="C69" s="3" t="s">
        <v>0</v>
      </c>
      <c r="D69" s="2" t="s">
        <v>1</v>
      </c>
      <c r="E69" s="3" t="s">
        <v>2</v>
      </c>
      <c r="F69" s="4" t="s">
        <v>3</v>
      </c>
      <c r="G69" s="4" t="s">
        <v>8</v>
      </c>
    </row>
    <row r="70" spans="1:7" ht="15.75" x14ac:dyDescent="0.25">
      <c r="A70" s="7" t="s">
        <v>29</v>
      </c>
      <c r="B70" s="5"/>
      <c r="C70" s="104" t="s">
        <v>32</v>
      </c>
      <c r="D70" s="105"/>
      <c r="E70" s="105"/>
      <c r="F70" s="105"/>
      <c r="G70" s="106"/>
    </row>
    <row r="71" spans="1:7" s="56" customFormat="1" ht="56.25" x14ac:dyDescent="0.25">
      <c r="A71" s="51" t="s">
        <v>30</v>
      </c>
      <c r="B71" s="19" t="s">
        <v>38</v>
      </c>
      <c r="C71" s="13" t="s">
        <v>36</v>
      </c>
      <c r="D71" s="96"/>
      <c r="E71" s="14"/>
      <c r="F71" s="14"/>
      <c r="G71" s="14"/>
    </row>
    <row r="72" spans="1:7" s="56" customFormat="1" x14ac:dyDescent="0.25">
      <c r="D72" s="97"/>
    </row>
    <row r="73" spans="1:7" s="56" customFormat="1" x14ac:dyDescent="0.25">
      <c r="C73" s="83" t="s">
        <v>93</v>
      </c>
      <c r="D73" s="97"/>
    </row>
    <row r="74" spans="1:7" s="56" customFormat="1" x14ac:dyDescent="0.25">
      <c r="C74" s="6" t="s">
        <v>18</v>
      </c>
      <c r="D74" s="97"/>
    </row>
    <row r="75" spans="1:7" s="56" customFormat="1" ht="23.25" x14ac:dyDescent="0.25">
      <c r="A75" s="57"/>
      <c r="B75" s="57"/>
      <c r="C75" s="10" t="s">
        <v>35</v>
      </c>
      <c r="D75" s="85" t="s">
        <v>20</v>
      </c>
      <c r="E75" s="37">
        <v>120</v>
      </c>
      <c r="F75" s="72"/>
      <c r="G75" s="73"/>
    </row>
    <row r="76" spans="1:7" ht="112.5" x14ac:dyDescent="0.25">
      <c r="A76" s="11" t="s">
        <v>81</v>
      </c>
      <c r="B76" s="19" t="s">
        <v>74</v>
      </c>
      <c r="C76" s="13" t="s">
        <v>84</v>
      </c>
      <c r="D76" s="96"/>
      <c r="E76" s="14"/>
      <c r="F76" s="14"/>
      <c r="G76" s="14"/>
    </row>
    <row r="77" spans="1:7" x14ac:dyDescent="0.25">
      <c r="D77" s="97"/>
    </row>
    <row r="78" spans="1:7" s="56" customFormat="1" x14ac:dyDescent="0.25">
      <c r="C78" s="30" t="s">
        <v>94</v>
      </c>
      <c r="D78" s="97"/>
    </row>
    <row r="79" spans="1:7" x14ac:dyDescent="0.25">
      <c r="C79" s="6" t="s">
        <v>18</v>
      </c>
      <c r="D79" s="97"/>
    </row>
    <row r="80" spans="1:7" ht="23.25" x14ac:dyDescent="0.25">
      <c r="A80" s="9"/>
      <c r="B80" s="9"/>
      <c r="C80" s="10" t="s">
        <v>37</v>
      </c>
      <c r="D80" s="85" t="s">
        <v>12</v>
      </c>
      <c r="E80" s="37">
        <v>520</v>
      </c>
      <c r="F80" s="71"/>
      <c r="G80" s="34"/>
    </row>
    <row r="81" spans="1:7" ht="15.75" customHeight="1" x14ac:dyDescent="0.25">
      <c r="A81" s="17"/>
      <c r="B81" s="18"/>
      <c r="C81" s="107" t="s">
        <v>53</v>
      </c>
      <c r="D81" s="107"/>
      <c r="E81" s="107"/>
      <c r="F81" s="107"/>
      <c r="G81" s="74">
        <f>SUM(G80,G75)</f>
        <v>0</v>
      </c>
    </row>
    <row r="82" spans="1:7" s="56" customFormat="1" x14ac:dyDescent="0.25"/>
    <row r="83" spans="1:7" s="89" customFormat="1" x14ac:dyDescent="0.25"/>
    <row r="84" spans="1:7" s="89" customFormat="1" x14ac:dyDescent="0.25"/>
    <row r="85" spans="1:7" s="89" customFormat="1" x14ac:dyDescent="0.25"/>
    <row r="86" spans="1:7" s="89" customFormat="1" x14ac:dyDescent="0.25"/>
    <row r="87" spans="1:7" s="89" customFormat="1" x14ac:dyDescent="0.25"/>
    <row r="88" spans="1:7" s="89" customFormat="1" x14ac:dyDescent="0.25"/>
    <row r="89" spans="1:7" s="89" customFormat="1" x14ac:dyDescent="0.25"/>
    <row r="90" spans="1:7" s="89" customFormat="1" x14ac:dyDescent="0.25"/>
    <row r="91" spans="1:7" s="89" customFormat="1" x14ac:dyDescent="0.25"/>
    <row r="92" spans="1:7" s="89" customFormat="1" x14ac:dyDescent="0.25"/>
    <row r="93" spans="1:7" s="89" customFormat="1" x14ac:dyDescent="0.25"/>
    <row r="94" spans="1:7" s="89" customFormat="1" x14ac:dyDescent="0.25"/>
    <row r="95" spans="1:7" s="89" customFormat="1" x14ac:dyDescent="0.25"/>
    <row r="96" spans="1:7" s="89" customFormat="1" x14ac:dyDescent="0.25"/>
    <row r="97" spans="1:7" s="89" customFormat="1" x14ac:dyDescent="0.25"/>
    <row r="98" spans="1:7" s="89" customFormat="1" x14ac:dyDescent="0.25"/>
    <row r="99" spans="1:7" s="89" customFormat="1" x14ac:dyDescent="0.25"/>
    <row r="100" spans="1:7" s="89" customFormat="1" x14ac:dyDescent="0.25"/>
    <row r="101" spans="1:7" s="89" customFormat="1" x14ac:dyDescent="0.25"/>
    <row r="102" spans="1:7" s="89" customFormat="1" x14ac:dyDescent="0.25"/>
    <row r="103" spans="1:7" s="89" customFormat="1" x14ac:dyDescent="0.25"/>
    <row r="104" spans="1:7" s="89" customFormat="1" x14ac:dyDescent="0.25"/>
    <row r="105" spans="1:7" s="82" customFormat="1" x14ac:dyDescent="0.25"/>
    <row r="106" spans="1:7" s="82" customFormat="1" x14ac:dyDescent="0.25"/>
    <row r="107" spans="1:7" ht="32.25" customHeight="1" x14ac:dyDescent="0.25">
      <c r="A107" s="1" t="s">
        <v>79</v>
      </c>
      <c r="B107" s="2" t="s">
        <v>14</v>
      </c>
      <c r="C107" s="3" t="s">
        <v>0</v>
      </c>
      <c r="D107" s="2" t="s">
        <v>1</v>
      </c>
      <c r="E107" s="3" t="s">
        <v>2</v>
      </c>
      <c r="F107" s="4" t="s">
        <v>3</v>
      </c>
      <c r="G107" s="4" t="s">
        <v>8</v>
      </c>
    </row>
    <row r="108" spans="1:7" ht="15.75" x14ac:dyDescent="0.25">
      <c r="A108" s="7" t="s">
        <v>31</v>
      </c>
      <c r="B108" s="5"/>
      <c r="C108" s="104" t="s">
        <v>40</v>
      </c>
      <c r="D108" s="105"/>
      <c r="E108" s="105"/>
      <c r="F108" s="105"/>
      <c r="G108" s="106"/>
    </row>
    <row r="109" spans="1:7" ht="15.75" x14ac:dyDescent="0.25">
      <c r="A109" s="75" t="s">
        <v>33</v>
      </c>
      <c r="B109" s="18"/>
      <c r="C109" s="108" t="s">
        <v>43</v>
      </c>
      <c r="D109" s="109"/>
      <c r="E109" s="109"/>
      <c r="F109" s="109"/>
      <c r="G109" s="110"/>
    </row>
    <row r="110" spans="1:7" ht="67.5" x14ac:dyDescent="0.25">
      <c r="A110" s="22"/>
      <c r="B110" s="22"/>
      <c r="C110" s="30" t="s">
        <v>44</v>
      </c>
      <c r="D110" s="22"/>
      <c r="E110" s="22"/>
      <c r="F110" s="22"/>
      <c r="G110" s="22"/>
    </row>
    <row r="111" spans="1:7" ht="45" x14ac:dyDescent="0.25">
      <c r="A111" s="21" t="s">
        <v>85</v>
      </c>
      <c r="B111" s="25" t="s">
        <v>50</v>
      </c>
      <c r="C111" s="20" t="s">
        <v>62</v>
      </c>
      <c r="D111" s="24"/>
      <c r="E111" s="35"/>
    </row>
    <row r="112" spans="1:7" s="39" customFormat="1" x14ac:dyDescent="0.25">
      <c r="A112" s="43" t="s">
        <v>86</v>
      </c>
      <c r="B112" s="25"/>
      <c r="C112" s="41" t="s">
        <v>64</v>
      </c>
      <c r="D112" s="91"/>
      <c r="E112" s="98"/>
    </row>
    <row r="113" spans="1:7" s="56" customFormat="1" x14ac:dyDescent="0.25">
      <c r="A113" s="21"/>
      <c r="B113" s="25"/>
      <c r="C113" s="6" t="s">
        <v>67</v>
      </c>
      <c r="D113" s="91"/>
      <c r="E113" s="98"/>
    </row>
    <row r="114" spans="1:7" s="39" customFormat="1" x14ac:dyDescent="0.25">
      <c r="A114" s="21"/>
      <c r="B114" s="25"/>
      <c r="C114" s="6" t="s">
        <v>18</v>
      </c>
      <c r="D114" s="91"/>
      <c r="E114" s="98"/>
    </row>
    <row r="115" spans="1:7" s="39" customFormat="1" x14ac:dyDescent="0.25">
      <c r="A115" s="27"/>
      <c r="B115" s="48"/>
      <c r="C115" s="10" t="s">
        <v>63</v>
      </c>
      <c r="D115" s="86" t="s">
        <v>39</v>
      </c>
      <c r="E115" s="95">
        <v>1</v>
      </c>
      <c r="F115" s="72"/>
      <c r="G115" s="73"/>
    </row>
    <row r="116" spans="1:7" ht="45" x14ac:dyDescent="0.25">
      <c r="A116" s="21" t="s">
        <v>87</v>
      </c>
      <c r="B116" s="25" t="s">
        <v>51</v>
      </c>
      <c r="C116" s="26" t="s">
        <v>65</v>
      </c>
      <c r="D116" s="24"/>
      <c r="E116" s="49"/>
    </row>
    <row r="117" spans="1:7" s="39" customFormat="1" x14ac:dyDescent="0.25">
      <c r="A117" s="21"/>
      <c r="B117" s="42"/>
      <c r="C117" s="45" t="s">
        <v>66</v>
      </c>
      <c r="D117" s="91"/>
      <c r="E117" s="98"/>
      <c r="F117" s="22"/>
      <c r="G117" s="22"/>
    </row>
    <row r="118" spans="1:7" s="56" customFormat="1" x14ac:dyDescent="0.25">
      <c r="A118" s="21"/>
      <c r="B118" s="42"/>
      <c r="C118" s="46" t="s">
        <v>67</v>
      </c>
      <c r="D118" s="91"/>
      <c r="E118" s="98"/>
      <c r="F118" s="22"/>
      <c r="G118" s="22"/>
    </row>
    <row r="119" spans="1:7" s="39" customFormat="1" x14ac:dyDescent="0.25">
      <c r="A119" s="21"/>
      <c r="B119" s="42"/>
      <c r="C119" s="46" t="s">
        <v>18</v>
      </c>
      <c r="D119" s="91"/>
      <c r="E119" s="98"/>
      <c r="F119" s="22"/>
      <c r="G119" s="22"/>
    </row>
    <row r="120" spans="1:7" s="39" customFormat="1" x14ac:dyDescent="0.25">
      <c r="A120" s="27"/>
      <c r="B120" s="48"/>
      <c r="C120" s="10" t="s">
        <v>63</v>
      </c>
      <c r="D120" s="103" t="s">
        <v>39</v>
      </c>
      <c r="E120" s="95">
        <v>1</v>
      </c>
      <c r="F120" s="72"/>
      <c r="G120" s="73"/>
    </row>
    <row r="121" spans="1:7" s="89" customFormat="1" x14ac:dyDescent="0.25">
      <c r="A121" s="11"/>
      <c r="B121" s="19"/>
      <c r="C121" s="99"/>
      <c r="D121" s="87"/>
      <c r="E121" s="100"/>
      <c r="F121" s="101"/>
      <c r="G121" s="102"/>
    </row>
    <row r="122" spans="1:7" s="89" customFormat="1" x14ac:dyDescent="0.25">
      <c r="A122" s="27"/>
      <c r="B122" s="48"/>
      <c r="C122" s="10"/>
      <c r="D122" s="86"/>
      <c r="E122" s="95"/>
      <c r="F122" s="72"/>
      <c r="G122" s="73"/>
    </row>
    <row r="123" spans="1:7" s="89" customFormat="1" ht="26.25" x14ac:dyDescent="0.25">
      <c r="A123" s="1" t="s">
        <v>79</v>
      </c>
      <c r="B123" s="2" t="s">
        <v>14</v>
      </c>
      <c r="C123" s="3" t="s">
        <v>0</v>
      </c>
      <c r="D123" s="2" t="s">
        <v>1</v>
      </c>
      <c r="E123" s="3" t="s">
        <v>2</v>
      </c>
      <c r="F123" s="4" t="s">
        <v>3</v>
      </c>
      <c r="G123" s="4" t="s">
        <v>8</v>
      </c>
    </row>
    <row r="124" spans="1:7" ht="15.75" x14ac:dyDescent="0.25">
      <c r="A124" s="75" t="s">
        <v>34</v>
      </c>
      <c r="B124" s="18"/>
      <c r="C124" s="58" t="s">
        <v>45</v>
      </c>
      <c r="D124" s="59"/>
      <c r="E124" s="59"/>
      <c r="F124" s="59"/>
      <c r="G124" s="60"/>
    </row>
    <row r="125" spans="1:7" ht="56.25" x14ac:dyDescent="0.25">
      <c r="C125" s="13" t="s">
        <v>46</v>
      </c>
    </row>
    <row r="126" spans="1:7" ht="18.75" customHeight="1" x14ac:dyDescent="0.25">
      <c r="A126" s="11" t="s">
        <v>88</v>
      </c>
      <c r="B126" s="19" t="s">
        <v>47</v>
      </c>
      <c r="C126" s="13" t="s">
        <v>48</v>
      </c>
      <c r="D126" s="96"/>
      <c r="E126" s="14"/>
      <c r="F126" s="14"/>
      <c r="G126" s="14"/>
    </row>
    <row r="127" spans="1:7" s="39" customFormat="1" x14ac:dyDescent="0.25">
      <c r="A127" s="21"/>
      <c r="B127" s="42"/>
      <c r="C127" s="30"/>
      <c r="D127" s="97"/>
      <c r="E127" s="31"/>
      <c r="F127" s="31"/>
      <c r="G127" s="31"/>
    </row>
    <row r="128" spans="1:7" s="56" customFormat="1" x14ac:dyDescent="0.25">
      <c r="A128" s="21"/>
      <c r="B128" s="42"/>
      <c r="C128" s="6" t="s">
        <v>67</v>
      </c>
      <c r="D128" s="97"/>
      <c r="E128" s="31"/>
      <c r="F128" s="31"/>
      <c r="G128" s="31"/>
    </row>
    <row r="129" spans="1:7" x14ac:dyDescent="0.25">
      <c r="C129" s="6" t="s">
        <v>18</v>
      </c>
      <c r="D129" s="97"/>
      <c r="E129" s="35"/>
    </row>
    <row r="130" spans="1:7" x14ac:dyDescent="0.25">
      <c r="A130" s="9"/>
      <c r="B130" s="9"/>
      <c r="C130" s="10" t="s">
        <v>49</v>
      </c>
      <c r="D130" s="85" t="s">
        <v>12</v>
      </c>
      <c r="E130" s="36">
        <v>1</v>
      </c>
      <c r="F130" s="71"/>
      <c r="G130" s="34"/>
    </row>
    <row r="131" spans="1:7" ht="15.75" customHeight="1" x14ac:dyDescent="0.25">
      <c r="A131" s="17"/>
      <c r="B131" s="18"/>
      <c r="C131" s="107" t="s">
        <v>52</v>
      </c>
      <c r="D131" s="107"/>
      <c r="E131" s="107"/>
      <c r="F131" s="107"/>
      <c r="G131" s="74">
        <f>SUM(G130,G120,G115)</f>
        <v>0</v>
      </c>
    </row>
  </sheetData>
  <mergeCells count="10">
    <mergeCell ref="A1:G3"/>
    <mergeCell ref="C5:G5"/>
    <mergeCell ref="C41:G41"/>
    <mergeCell ref="C81:F81"/>
    <mergeCell ref="C131:F131"/>
    <mergeCell ref="C21:F21"/>
    <mergeCell ref="C57:F57"/>
    <mergeCell ref="C109:G109"/>
    <mergeCell ref="C70:G70"/>
    <mergeCell ref="C108:G108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"/>
  <sheetViews>
    <sheetView tabSelected="1" view="pageLayout" zoomScaleNormal="100" workbookViewId="0">
      <selection activeCell="E30" sqref="E30"/>
    </sheetView>
  </sheetViews>
  <sheetFormatPr defaultRowHeight="15" x14ac:dyDescent="0.25"/>
  <cols>
    <col min="2" max="2" width="33.5703125" customWidth="1"/>
    <col min="3" max="3" width="15" customWidth="1"/>
    <col min="4" max="4" width="12.7109375" customWidth="1"/>
    <col min="5" max="5" width="16.42578125" customWidth="1"/>
  </cols>
  <sheetData>
    <row r="1" spans="1:5" ht="15.75" x14ac:dyDescent="0.25">
      <c r="A1" s="111" t="s">
        <v>68</v>
      </c>
      <c r="B1" s="112"/>
      <c r="C1" s="112"/>
      <c r="D1" s="112"/>
      <c r="E1" s="113"/>
    </row>
    <row r="2" spans="1:5" ht="26.25" x14ac:dyDescent="0.25">
      <c r="A2" s="1" t="s">
        <v>6</v>
      </c>
      <c r="B2" s="3" t="s">
        <v>0</v>
      </c>
      <c r="C2" s="3" t="s">
        <v>69</v>
      </c>
      <c r="D2" s="62" t="s">
        <v>70</v>
      </c>
      <c r="E2" s="4" t="s">
        <v>71</v>
      </c>
    </row>
    <row r="3" spans="1:5" ht="15.75" x14ac:dyDescent="0.25">
      <c r="A3" s="63"/>
      <c r="B3" s="63"/>
      <c r="C3" s="63"/>
      <c r="D3" s="63"/>
      <c r="E3" s="63"/>
    </row>
    <row r="4" spans="1:5" ht="15.75" x14ac:dyDescent="0.25">
      <c r="A4" s="64" t="s">
        <v>4</v>
      </c>
      <c r="B4" s="65" t="s">
        <v>5</v>
      </c>
      <c r="C4" s="66">
        <f>TROŠKOVNIK!G21</f>
        <v>0</v>
      </c>
      <c r="D4" s="66">
        <f>C4*0.25</f>
        <v>0</v>
      </c>
      <c r="E4" s="66">
        <f>C4+D4</f>
        <v>0</v>
      </c>
    </row>
    <row r="5" spans="1:5" ht="15.75" x14ac:dyDescent="0.25">
      <c r="A5" s="64"/>
      <c r="B5" s="65"/>
      <c r="C5" s="66"/>
      <c r="D5" s="66"/>
      <c r="E5" s="54"/>
    </row>
    <row r="6" spans="1:5" ht="15.75" x14ac:dyDescent="0.25">
      <c r="A6" s="64" t="s">
        <v>15</v>
      </c>
      <c r="B6" s="65" t="s">
        <v>16</v>
      </c>
      <c r="C6" s="66">
        <f>TROŠKOVNIK!G57</f>
        <v>0</v>
      </c>
      <c r="D6" s="66">
        <f t="shared" ref="D6:D10" si="0">C6*0.25</f>
        <v>0</v>
      </c>
      <c r="E6" s="66">
        <f>C6+D6</f>
        <v>0</v>
      </c>
    </row>
    <row r="7" spans="1:5" ht="15.75" x14ac:dyDescent="0.25">
      <c r="A7" s="64"/>
      <c r="B7" s="65"/>
      <c r="C7" s="66"/>
      <c r="D7" s="66"/>
      <c r="E7" s="66"/>
    </row>
    <row r="8" spans="1:5" ht="15.75" x14ac:dyDescent="0.25">
      <c r="A8" s="64" t="s">
        <v>29</v>
      </c>
      <c r="B8" s="65" t="s">
        <v>32</v>
      </c>
      <c r="C8" s="66">
        <f>TROŠKOVNIK!G81</f>
        <v>0</v>
      </c>
      <c r="D8" s="66">
        <f t="shared" si="0"/>
        <v>0</v>
      </c>
      <c r="E8" s="66">
        <f t="shared" ref="E8" si="1">C8+D8</f>
        <v>0</v>
      </c>
    </row>
    <row r="9" spans="1:5" s="82" customFormat="1" ht="15.75" x14ac:dyDescent="0.25">
      <c r="A9" s="64"/>
      <c r="B9" s="65"/>
      <c r="C9" s="66"/>
      <c r="D9" s="66"/>
      <c r="E9" s="66"/>
    </row>
    <row r="10" spans="1:5" s="56" customFormat="1" ht="15.75" x14ac:dyDescent="0.25">
      <c r="A10" s="67" t="s">
        <v>31</v>
      </c>
      <c r="B10" s="68" t="s">
        <v>40</v>
      </c>
      <c r="C10" s="69">
        <f>TROŠKOVNIK!G131</f>
        <v>0</v>
      </c>
      <c r="D10" s="69">
        <f t="shared" si="0"/>
        <v>0</v>
      </c>
      <c r="E10" s="69">
        <f t="shared" ref="E10" si="2">C10+D10</f>
        <v>0</v>
      </c>
    </row>
    <row r="11" spans="1:5" x14ac:dyDescent="0.25">
      <c r="A11" s="54"/>
      <c r="B11" s="54"/>
      <c r="C11" s="66"/>
      <c r="D11" s="54"/>
      <c r="E11" s="54"/>
    </row>
    <row r="12" spans="1:5" s="56" customFormat="1" ht="15.75" x14ac:dyDescent="0.25">
      <c r="A12" s="76"/>
      <c r="B12" s="77" t="s">
        <v>82</v>
      </c>
      <c r="C12" s="22"/>
      <c r="D12" s="22"/>
      <c r="E12" s="78">
        <f>SUM(C4:C10)</f>
        <v>0</v>
      </c>
    </row>
    <row r="13" spans="1:5" s="56" customFormat="1" x14ac:dyDescent="0.25"/>
    <row r="14" spans="1:5" s="56" customFormat="1" ht="15.75" x14ac:dyDescent="0.25">
      <c r="A14" s="55"/>
      <c r="B14" s="68" t="s">
        <v>72</v>
      </c>
      <c r="C14" s="55"/>
      <c r="D14" s="55"/>
      <c r="E14" s="70">
        <f>E12*0.25</f>
        <v>0</v>
      </c>
    </row>
    <row r="15" spans="1:5" x14ac:dyDescent="0.25">
      <c r="A15" s="54"/>
      <c r="B15" s="54"/>
      <c r="C15" s="54"/>
      <c r="D15" s="54"/>
      <c r="E15" s="54"/>
    </row>
    <row r="16" spans="1:5" ht="15.75" x14ac:dyDescent="0.25">
      <c r="A16" s="79"/>
      <c r="B16" s="80" t="s">
        <v>73</v>
      </c>
      <c r="C16" s="79"/>
      <c r="D16" s="79"/>
      <c r="E16" s="81">
        <f>SUM(E12:E14)</f>
        <v>0</v>
      </c>
    </row>
    <row r="20" spans="2:5" x14ac:dyDescent="0.25">
      <c r="B20" s="116" t="s">
        <v>97</v>
      </c>
      <c r="D20" s="117" t="s">
        <v>98</v>
      </c>
      <c r="E20" s="117"/>
    </row>
    <row r="22" spans="2:5" x14ac:dyDescent="0.25">
      <c r="E22" s="66"/>
    </row>
  </sheetData>
  <mergeCells count="2">
    <mergeCell ref="A1:E1"/>
    <mergeCell ref="D20:E20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TROŠKOVNIK</vt:lpstr>
      <vt:lpstr>REKAPITULACIJA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begonja</dc:creator>
  <cp:lastModifiedBy>Korisnik</cp:lastModifiedBy>
  <cp:lastPrinted>2022-05-26T09:02:16Z</cp:lastPrinted>
  <dcterms:created xsi:type="dcterms:W3CDTF">2014-01-20T08:12:33Z</dcterms:created>
  <dcterms:modified xsi:type="dcterms:W3CDTF">2022-09-22T07:13:58Z</dcterms:modified>
</cp:coreProperties>
</file>