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d.docs.live.net/899d0a8e0f5c2630/Radna površina/KREDIT 2025/"/>
    </mc:Choice>
  </mc:AlternateContent>
  <xr:revisionPtr revIDLastSave="0" documentId="8_{18A16DD7-2A2F-4E6E-B0DE-8BD8FA22ABF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E306" i="9" s="1"/>
  <c r="B306" i="9" s="1"/>
  <c r="F306" i="9"/>
  <c r="H305" i="9"/>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H298" i="9"/>
  <c r="G298" i="9"/>
  <c r="F298" i="9"/>
  <c r="H297" i="9"/>
  <c r="E297" i="9" s="1"/>
  <c r="G297" i="9"/>
  <c r="F297" i="9"/>
  <c r="H296" i="9"/>
  <c r="G296" i="9"/>
  <c r="F296" i="9"/>
  <c r="H295" i="9"/>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E283" i="9" s="1"/>
  <c r="B283" i="9" s="1"/>
  <c r="F283" i="9"/>
  <c r="H282" i="9"/>
  <c r="G282" i="9"/>
  <c r="E282" i="9" s="1"/>
  <c r="B282" i="9" s="1"/>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F250" i="9" s="1"/>
  <c r="B250" i="9" s="1"/>
  <c r="L250" i="9"/>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c r="E239" i="9"/>
  <c r="B239" i="9" s="1"/>
  <c r="M238" i="9"/>
  <c r="L238" i="9"/>
  <c r="F238" i="9"/>
  <c r="B238" i="9" s="1"/>
  <c r="E238" i="9"/>
  <c r="M237" i="9"/>
  <c r="L237" i="9"/>
  <c r="F237" i="9" s="1"/>
  <c r="B237" i="9" s="1"/>
  <c r="E237" i="9"/>
  <c r="M236" i="9"/>
  <c r="F236" i="9" s="1"/>
  <c r="L236" i="9"/>
  <c r="E236" i="9"/>
  <c r="B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M226" i="9"/>
  <c r="L226" i="9"/>
  <c r="F226" i="9"/>
  <c r="B226" i="9" s="1"/>
  <c r="E226" i="9"/>
  <c r="M225" i="9"/>
  <c r="L225" i="9"/>
  <c r="F225" i="9" s="1"/>
  <c r="B225" i="9" s="1"/>
  <c r="E225" i="9"/>
  <c r="M224" i="9"/>
  <c r="F224" i="9" s="1"/>
  <c r="L224" i="9"/>
  <c r="E224" i="9"/>
  <c r="B224" i="9"/>
  <c r="M223" i="9"/>
  <c r="L223" i="9"/>
  <c r="F223" i="9"/>
  <c r="E223" i="9"/>
  <c r="B223" i="9" s="1"/>
  <c r="M222" i="9"/>
  <c r="F222" i="9" s="1"/>
  <c r="B222" i="9" s="1"/>
  <c r="L222" i="9"/>
  <c r="E222" i="9"/>
  <c r="M221" i="9"/>
  <c r="L221" i="9"/>
  <c r="E221" i="9"/>
  <c r="M220" i="9"/>
  <c r="F220" i="9" s="1"/>
  <c r="B220" i="9" s="1"/>
  <c r="L220" i="9"/>
  <c r="E220" i="9"/>
  <c r="M219" i="9"/>
  <c r="F219" i="9" s="1"/>
  <c r="L219" i="9"/>
  <c r="E219" i="9"/>
  <c r="M218" i="9"/>
  <c r="F218" i="9" s="1"/>
  <c r="B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H157" i="9"/>
  <c r="G157" i="9"/>
  <c r="F157" i="9"/>
  <c r="E157" i="9"/>
  <c r="B157" i="9" s="1"/>
  <c r="H156" i="9"/>
  <c r="G156" i="9"/>
  <c r="F156" i="9"/>
  <c r="E156" i="9"/>
  <c r="H155" i="9"/>
  <c r="G155" i="9"/>
  <c r="E155" i="9" s="1"/>
  <c r="B155" i="9" s="1"/>
  <c r="F155" i="9"/>
  <c r="H154" i="9"/>
  <c r="G154" i="9"/>
  <c r="E154" i="9" s="1"/>
  <c r="F154" i="9"/>
  <c r="B154" i="9"/>
  <c r="H153" i="9"/>
  <c r="G153" i="9"/>
  <c r="F153" i="9"/>
  <c r="E153" i="9"/>
  <c r="B153" i="9" s="1"/>
  <c r="H152" i="9"/>
  <c r="E152" i="9" s="1"/>
  <c r="G152" i="9"/>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F143" i="9"/>
  <c r="H142" i="9"/>
  <c r="G142" i="9"/>
  <c r="F142" i="9"/>
  <c r="H141" i="9"/>
  <c r="G141" i="9"/>
  <c r="F141" i="9"/>
  <c r="E141" i="9"/>
  <c r="B141" i="9" s="1"/>
  <c r="H140" i="9"/>
  <c r="G140" i="9"/>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G122" i="9"/>
  <c r="F122" i="9"/>
  <c r="H121" i="9"/>
  <c r="G121" i="9"/>
  <c r="F121" i="9"/>
  <c r="E121" i="9"/>
  <c r="B121" i="9" s="1"/>
  <c r="H120" i="9"/>
  <c r="G120" i="9"/>
  <c r="F120" i="9"/>
  <c r="E120" i="9"/>
  <c r="H119" i="9"/>
  <c r="G119" i="9"/>
  <c r="E119" i="9" s="1"/>
  <c r="B119" i="9" s="1"/>
  <c r="F119" i="9"/>
  <c r="H118" i="9"/>
  <c r="G118" i="9"/>
  <c r="E118" i="9" s="1"/>
  <c r="F118" i="9"/>
  <c r="B118" i="9"/>
  <c r="H117" i="9"/>
  <c r="G117" i="9"/>
  <c r="F117" i="9"/>
  <c r="E117" i="9"/>
  <c r="B117" i="9" s="1"/>
  <c r="H116" i="9"/>
  <c r="G116" i="9"/>
  <c r="F116" i="9"/>
  <c r="E116" i="9"/>
  <c r="B116" i="9" s="1"/>
  <c r="H115" i="9"/>
  <c r="G115" i="9"/>
  <c r="E115" i="9" s="1"/>
  <c r="B115" i="9" s="1"/>
  <c r="F115" i="9"/>
  <c r="H114" i="9"/>
  <c r="G114" i="9"/>
  <c r="F114" i="9"/>
  <c r="H113" i="9"/>
  <c r="G113" i="9"/>
  <c r="F113" i="9"/>
  <c r="E113" i="9"/>
  <c r="B113" i="9" s="1"/>
  <c r="H112" i="9"/>
  <c r="G112" i="9"/>
  <c r="F112" i="9"/>
  <c r="E112" i="9"/>
  <c r="H111" i="9"/>
  <c r="G111" i="9"/>
  <c r="F111" i="9"/>
  <c r="H110" i="9"/>
  <c r="G110" i="9"/>
  <c r="E110" i="9" s="1"/>
  <c r="B110" i="9" s="1"/>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E104" i="9" s="1"/>
  <c r="G104" i="9"/>
  <c r="F104" i="9"/>
  <c r="H103" i="9"/>
  <c r="G103" i="9"/>
  <c r="E103" i="9" s="1"/>
  <c r="B103" i="9" s="1"/>
  <c r="F103" i="9"/>
  <c r="H102" i="9"/>
  <c r="G102" i="9"/>
  <c r="F102" i="9"/>
  <c r="H101" i="9"/>
  <c r="G101" i="9"/>
  <c r="F101" i="9"/>
  <c r="E101" i="9"/>
  <c r="B101" i="9" s="1"/>
  <c r="H100" i="9"/>
  <c r="G100" i="9"/>
  <c r="F100" i="9"/>
  <c r="B100" i="9" s="1"/>
  <c r="E100" i="9"/>
  <c r="H99" i="9"/>
  <c r="G99" i="9"/>
  <c r="E99" i="9" s="1"/>
  <c r="B99" i="9" s="1"/>
  <c r="F99" i="9"/>
  <c r="H98" i="9"/>
  <c r="G98" i="9"/>
  <c r="F98" i="9"/>
  <c r="H97" i="9"/>
  <c r="G97" i="9"/>
  <c r="F97" i="9"/>
  <c r="E97" i="9"/>
  <c r="B97" i="9" s="1"/>
  <c r="H96" i="9"/>
  <c r="E96" i="9" s="1"/>
  <c r="B96" i="9" s="1"/>
  <c r="G96" i="9"/>
  <c r="F96" i="9"/>
  <c r="H95" i="9"/>
  <c r="G95" i="9"/>
  <c r="E95" i="9" s="1"/>
  <c r="B95" i="9" s="1"/>
  <c r="F95" i="9"/>
  <c r="H94" i="9"/>
  <c r="G94" i="9"/>
  <c r="E94" i="9" s="1"/>
  <c r="F94" i="9"/>
  <c r="B94" i="9"/>
  <c r="H93" i="9"/>
  <c r="G93" i="9"/>
  <c r="F93" i="9"/>
  <c r="E93" i="9"/>
  <c r="B93" i="9" s="1"/>
  <c r="H92" i="9"/>
  <c r="E92" i="9" s="1"/>
  <c r="G92" i="9"/>
  <c r="F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H83" i="9"/>
  <c r="G83" i="9"/>
  <c r="E83" i="9" s="1"/>
  <c r="B83" i="9" s="1"/>
  <c r="F83" i="9"/>
  <c r="H82" i="9"/>
  <c r="G82" i="9"/>
  <c r="E82" i="9" s="1"/>
  <c r="F82" i="9"/>
  <c r="B82" i="9"/>
  <c r="H81" i="9"/>
  <c r="G81" i="9"/>
  <c r="F81" i="9"/>
  <c r="E81" i="9"/>
  <c r="B81" i="9" s="1"/>
  <c r="H80" i="9"/>
  <c r="G80" i="9"/>
  <c r="F80" i="9"/>
  <c r="E80" i="9"/>
  <c r="B80" i="9" s="1"/>
  <c r="H79" i="9"/>
  <c r="G79" i="9"/>
  <c r="E79" i="9" s="1"/>
  <c r="B79" i="9" s="1"/>
  <c r="F79" i="9"/>
  <c r="H78" i="9"/>
  <c r="G78" i="9"/>
  <c r="F78" i="9"/>
  <c r="H77" i="9"/>
  <c r="G77" i="9"/>
  <c r="F77" i="9"/>
  <c r="E77" i="9"/>
  <c r="B77" i="9" s="1"/>
  <c r="H76" i="9"/>
  <c r="G76" i="9"/>
  <c r="F76" i="9"/>
  <c r="E76" i="9"/>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G70" i="9"/>
  <c r="E70" i="9" s="1"/>
  <c r="F70" i="9"/>
  <c r="B70" i="9"/>
  <c r="H69" i="9"/>
  <c r="E69" i="9" s="1"/>
  <c r="B69" i="9" s="1"/>
  <c r="G69" i="9"/>
  <c r="F69" i="9"/>
  <c r="H68" i="9"/>
  <c r="E68" i="9" s="1"/>
  <c r="B68" i="9" s="1"/>
  <c r="G68" i="9"/>
  <c r="F68" i="9"/>
  <c r="H67" i="9"/>
  <c r="G67" i="9"/>
  <c r="E67" i="9" s="1"/>
  <c r="B67" i="9" s="1"/>
  <c r="F67" i="9"/>
  <c r="H66" i="9"/>
  <c r="G66" i="9"/>
  <c r="F66" i="9"/>
  <c r="H65" i="9"/>
  <c r="G65" i="9"/>
  <c r="F65" i="9"/>
  <c r="E65" i="9"/>
  <c r="B65" i="9" s="1"/>
  <c r="H64" i="9"/>
  <c r="G64" i="9"/>
  <c r="E64" i="9" s="1"/>
  <c r="F64" i="9"/>
  <c r="H63" i="9"/>
  <c r="G63" i="9"/>
  <c r="E63" i="9" s="1"/>
  <c r="B63" i="9" s="1"/>
  <c r="F63" i="9"/>
  <c r="H62" i="9"/>
  <c r="G62" i="9"/>
  <c r="F62" i="9"/>
  <c r="H61" i="9"/>
  <c r="G61" i="9"/>
  <c r="F61" i="9"/>
  <c r="E61" i="9"/>
  <c r="B61" i="9" s="1"/>
  <c r="H60" i="9"/>
  <c r="G60" i="9"/>
  <c r="F60" i="9"/>
  <c r="E60" i="9"/>
  <c r="H59" i="9"/>
  <c r="G59" i="9"/>
  <c r="E59" i="9" s="1"/>
  <c r="B59" i="9" s="1"/>
  <c r="F59" i="9"/>
  <c r="H58" i="9"/>
  <c r="G58" i="9"/>
  <c r="E58" i="9" s="1"/>
  <c r="F58" i="9"/>
  <c r="B58" i="9"/>
  <c r="H57" i="9"/>
  <c r="G57" i="9"/>
  <c r="F57" i="9"/>
  <c r="E57" i="9"/>
  <c r="B57" i="9" s="1"/>
  <c r="H56" i="9"/>
  <c r="G56" i="9"/>
  <c r="F56" i="9"/>
  <c r="E56" i="9"/>
  <c r="B56" i="9" s="1"/>
  <c r="H55" i="9"/>
  <c r="G55" i="9"/>
  <c r="E55" i="9" s="1"/>
  <c r="B55" i="9" s="1"/>
  <c r="F55" i="9"/>
  <c r="H54" i="9"/>
  <c r="G54" i="9"/>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E46" i="9" s="1"/>
  <c r="B46" i="9" s="1"/>
  <c r="G46" i="9"/>
  <c r="F46" i="9"/>
  <c r="H45" i="9"/>
  <c r="G45" i="9"/>
  <c r="F45" i="9"/>
  <c r="H44" i="9"/>
  <c r="E44" i="9" s="1"/>
  <c r="B44" i="9" s="1"/>
  <c r="G44" i="9"/>
  <c r="F44" i="9"/>
  <c r="H43" i="9"/>
  <c r="G43" i="9"/>
  <c r="F43" i="9"/>
  <c r="E43" i="9"/>
  <c r="B43" i="9" s="1"/>
  <c r="H42" i="9"/>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F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H26" i="9"/>
  <c r="G26" i="9"/>
  <c r="F26" i="9"/>
  <c r="H25" i="9"/>
  <c r="G25" i="9"/>
  <c r="E25" i="9" s="1"/>
  <c r="B25" i="9" s="1"/>
  <c r="F25" i="9"/>
  <c r="H24" i="9"/>
  <c r="E24" i="9" s="1"/>
  <c r="B24" i="9" s="1"/>
  <c r="G24" i="9"/>
  <c r="F24" i="9"/>
  <c r="H23" i="9"/>
  <c r="E23" i="9" s="1"/>
  <c r="B23" i="9" s="1"/>
  <c r="G23" i="9"/>
  <c r="F23" i="9"/>
  <c r="H22" i="9"/>
  <c r="G22" i="9"/>
  <c r="F22" i="9"/>
  <c r="F21" i="9"/>
  <c r="F4" i="9"/>
  <c r="O3" i="9"/>
  <c r="G275" i="9" s="1"/>
  <c r="E275" i="9" s="1"/>
  <c r="I3" i="9"/>
  <c r="H3" i="9"/>
  <c r="G3" i="9"/>
  <c r="D101" i="8"/>
  <c r="C1576" i="1" s="1"/>
  <c r="D95" i="8"/>
  <c r="D90" i="8"/>
  <c r="D85" i="8"/>
  <c r="D80" i="8"/>
  <c r="D75" i="8"/>
  <c r="C1550" i="1" s="1"/>
  <c r="H1550" i="1" s="1"/>
  <c r="D70" i="8"/>
  <c r="D65" i="8"/>
  <c r="D60" i="8"/>
  <c r="D55" i="8"/>
  <c r="D50" i="8"/>
  <c r="D44" i="8"/>
  <c r="D36" i="8"/>
  <c r="C1511" i="1" s="1"/>
  <c r="D26" i="8"/>
  <c r="D18" i="8"/>
  <c r="C1493" i="1" s="1"/>
  <c r="H1493" i="1" s="1"/>
  <c r="D8" i="8"/>
  <c r="D6" i="8" s="1"/>
  <c r="C1481" i="1" s="1"/>
  <c r="H1481" i="1" s="1"/>
  <c r="E44" i="7"/>
  <c r="D44" i="7"/>
  <c r="H32" i="3" s="1"/>
  <c r="E39" i="7"/>
  <c r="D39" i="7"/>
  <c r="D38" i="7" s="1"/>
  <c r="H31" i="3" s="1"/>
  <c r="E30" i="7"/>
  <c r="D30" i="7"/>
  <c r="C1461" i="1" s="1"/>
  <c r="E23" i="7"/>
  <c r="E22" i="7" s="1"/>
  <c r="I30" i="3" s="1"/>
  <c r="D23" i="7"/>
  <c r="E14" i="7"/>
  <c r="D1445" i="1" s="1"/>
  <c r="D14" i="7"/>
  <c r="C1445" i="1" s="1"/>
  <c r="E7" i="7"/>
  <c r="E6" i="7" s="1"/>
  <c r="D7"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E107" i="6"/>
  <c r="F107" i="6" s="1"/>
  <c r="D107" i="6"/>
  <c r="F106" i="6"/>
  <c r="F105" i="6"/>
  <c r="F104" i="6"/>
  <c r="F103" i="6"/>
  <c r="F102" i="6"/>
  <c r="F101" i="6"/>
  <c r="F100" i="6"/>
  <c r="E99" i="6"/>
  <c r="D1393" i="1" s="1"/>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0" i="6"/>
  <c r="F59" i="6"/>
  <c r="F58" i="6"/>
  <c r="F57" i="6"/>
  <c r="F56" i="6"/>
  <c r="F55" i="6"/>
  <c r="F54" i="6"/>
  <c r="E54" i="6"/>
  <c r="D1348" i="1" s="1"/>
  <c r="H1348" i="1" s="1"/>
  <c r="D54" i="6"/>
  <c r="F53" i="6"/>
  <c r="F52" i="6"/>
  <c r="F51" i="6"/>
  <c r="E50" i="6"/>
  <c r="D1344" i="1" s="1"/>
  <c r="D50" i="6"/>
  <c r="F49" i="6"/>
  <c r="F48" i="6"/>
  <c r="F47" i="6"/>
  <c r="F46" i="6"/>
  <c r="F45" i="6"/>
  <c r="F44" i="6"/>
  <c r="E43" i="6"/>
  <c r="D1337" i="1" s="1"/>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304" i="1" s="1"/>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D239"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175" i="1" s="1"/>
  <c r="H1175" i="1" s="1"/>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F173" i="5"/>
  <c r="F172" i="5"/>
  <c r="F171" i="5"/>
  <c r="F170" i="5"/>
  <c r="E170" i="5"/>
  <c r="D1148" i="1" s="1"/>
  <c r="H1148" i="1" s="1"/>
  <c r="D170" i="5"/>
  <c r="F169" i="5"/>
  <c r="F168" i="5"/>
  <c r="F167" i="5"/>
  <c r="F166" i="5"/>
  <c r="F165" i="5"/>
  <c r="F164" i="5"/>
  <c r="E164" i="5"/>
  <c r="D1142" i="1" s="1"/>
  <c r="G1142" i="1" s="1"/>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F145" i="5"/>
  <c r="F144" i="5"/>
  <c r="F143" i="5"/>
  <c r="F142" i="5"/>
  <c r="E142" i="5"/>
  <c r="D142" i="5"/>
  <c r="F141" i="5"/>
  <c r="F140" i="5"/>
  <c r="F139" i="5"/>
  <c r="F138" i="5"/>
  <c r="F137" i="5"/>
  <c r="F136" i="5"/>
  <c r="F135" i="5"/>
  <c r="E135" i="5"/>
  <c r="D135" i="5"/>
  <c r="D134" i="5" s="1"/>
  <c r="F133" i="5"/>
  <c r="F132" i="5"/>
  <c r="F131" i="5"/>
  <c r="F130" i="5"/>
  <c r="F129" i="5"/>
  <c r="F128" i="5"/>
  <c r="F127" i="5"/>
  <c r="E126" i="5"/>
  <c r="D1104" i="1" s="1"/>
  <c r="G1104" i="1" s="1"/>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84" i="1" s="1"/>
  <c r="G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F77" i="5"/>
  <c r="F76" i="5"/>
  <c r="F75" i="5"/>
  <c r="F74" i="5"/>
  <c r="F73" i="5"/>
  <c r="F72" i="5"/>
  <c r="F71" i="5"/>
  <c r="E70" i="5"/>
  <c r="E69" i="5" s="1"/>
  <c r="F69" i="5" s="1"/>
  <c r="D70" i="5"/>
  <c r="D69" i="5"/>
  <c r="F67" i="5"/>
  <c r="F66" i="5"/>
  <c r="F65" i="5"/>
  <c r="F64" i="5"/>
  <c r="E63" i="5"/>
  <c r="D63" i="5"/>
  <c r="F63" i="5" s="1"/>
  <c r="F62" i="5"/>
  <c r="F61" i="5"/>
  <c r="F60" i="5"/>
  <c r="F59" i="5"/>
  <c r="F58" i="5"/>
  <c r="F57" i="5"/>
  <c r="E56" i="5"/>
  <c r="F56" i="5" s="1"/>
  <c r="D56" i="5"/>
  <c r="F55" i="5"/>
  <c r="F54" i="5"/>
  <c r="F53" i="5"/>
  <c r="E52" i="5"/>
  <c r="D1030" i="1" s="1"/>
  <c r="H1030" i="1" s="1"/>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990"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F519" i="4"/>
  <c r="E519" i="4"/>
  <c r="D519" i="4"/>
  <c r="F518" i="4"/>
  <c r="F517" i="4"/>
  <c r="F516" i="4"/>
  <c r="E516" i="4"/>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E484" i="4" s="1"/>
  <c r="D478" i="1" s="1"/>
  <c r="D490" i="4"/>
  <c r="F489" i="4"/>
  <c r="F488" i="4"/>
  <c r="F487" i="4"/>
  <c r="F486" i="4"/>
  <c r="F485" i="4"/>
  <c r="E485" i="4"/>
  <c r="D485" i="4"/>
  <c r="F483" i="4"/>
  <c r="F482" i="4"/>
  <c r="E481" i="4"/>
  <c r="D481" i="4"/>
  <c r="F481" i="4" s="1"/>
  <c r="F480" i="4"/>
  <c r="F479" i="4"/>
  <c r="F478" i="4"/>
  <c r="E478" i="4"/>
  <c r="E472" i="4" s="1"/>
  <c r="D478" i="4"/>
  <c r="F477" i="4"/>
  <c r="F476" i="4"/>
  <c r="F475" i="4"/>
  <c r="F474" i="4"/>
  <c r="E473" i="4"/>
  <c r="D473" i="4"/>
  <c r="C467" i="1" s="1"/>
  <c r="F471" i="4"/>
  <c r="F470" i="4"/>
  <c r="F469" i="4"/>
  <c r="E469" i="4"/>
  <c r="D469" i="4"/>
  <c r="F468" i="4"/>
  <c r="F467" i="4"/>
  <c r="F466" i="4"/>
  <c r="E466" i="4"/>
  <c r="D466" i="4"/>
  <c r="F465" i="4"/>
  <c r="F464"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F427" i="4" s="1"/>
  <c r="D427" i="4"/>
  <c r="F426" i="4"/>
  <c r="F425" i="4"/>
  <c r="F424" i="4"/>
  <c r="F423" i="4"/>
  <c r="F422" i="4"/>
  <c r="E422" i="4"/>
  <c r="D422" i="4"/>
  <c r="E418" i="4"/>
  <c r="F418" i="4" s="1"/>
  <c r="D418" i="4"/>
  <c r="E417" i="4"/>
  <c r="D417" i="4"/>
  <c r="E416" i="4"/>
  <c r="D416" i="4"/>
  <c r="F411" i="4"/>
  <c r="F410" i="4"/>
  <c r="F409" i="4"/>
  <c r="F406" i="4"/>
  <c r="F405" i="4"/>
  <c r="F404" i="4"/>
  <c r="F403" i="4"/>
  <c r="E402" i="4"/>
  <c r="F402" i="4" s="1"/>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E363" i="4" s="1"/>
  <c r="D358" i="1" s="1"/>
  <c r="D369" i="4"/>
  <c r="F368" i="4"/>
  <c r="F367" i="4"/>
  <c r="F366" i="4"/>
  <c r="F365" i="4"/>
  <c r="E364" i="4"/>
  <c r="D364" i="4"/>
  <c r="F362" i="4"/>
  <c r="F361" i="4"/>
  <c r="F360" i="4"/>
  <c r="F359" i="4"/>
  <c r="F358" i="4"/>
  <c r="F357" i="4"/>
  <c r="F356" i="4"/>
  <c r="E356" i="4"/>
  <c r="E351" i="4" s="1"/>
  <c r="D356" i="4"/>
  <c r="F355" i="4"/>
  <c r="F354" i="4"/>
  <c r="F353" i="4"/>
  <c r="E352" i="4"/>
  <c r="D352" i="4"/>
  <c r="D351" i="4" s="1"/>
  <c r="F351" i="4" s="1"/>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0" i="4"/>
  <c r="F309" i="4"/>
  <c r="F308" i="4"/>
  <c r="F307" i="4"/>
  <c r="F306" i="4"/>
  <c r="F305" i="4"/>
  <c r="F304" i="4"/>
  <c r="E304" i="4"/>
  <c r="E299" i="4" s="1"/>
  <c r="D304" i="4"/>
  <c r="F303" i="4"/>
  <c r="F302" i="4"/>
  <c r="F301" i="4"/>
  <c r="E300" i="4"/>
  <c r="D300" i="4"/>
  <c r="D299" i="4" s="1"/>
  <c r="F299"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2" i="1" s="1"/>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E219" i="4"/>
  <c r="F219" i="4" s="1"/>
  <c r="D219" i="4"/>
  <c r="F218" i="4"/>
  <c r="F217" i="4"/>
  <c r="E216" i="4"/>
  <c r="E215" i="4" s="1"/>
  <c r="F215" i="4" s="1"/>
  <c r="D216" i="4"/>
  <c r="F216" i="4" s="1"/>
  <c r="D215" i="4"/>
  <c r="F214" i="4"/>
  <c r="F213" i="4"/>
  <c r="F212" i="4"/>
  <c r="F211" i="4"/>
  <c r="E210" i="4"/>
  <c r="D206" i="1" s="1"/>
  <c r="D210" i="4"/>
  <c r="F209" i="4"/>
  <c r="F208" i="4"/>
  <c r="F207" i="4"/>
  <c r="F206" i="4"/>
  <c r="F205" i="4"/>
  <c r="F204" i="4"/>
  <c r="F203" i="4"/>
  <c r="E202" i="4"/>
  <c r="D202" i="4"/>
  <c r="F201" i="4"/>
  <c r="F200" i="4"/>
  <c r="F199" i="4"/>
  <c r="F198" i="4"/>
  <c r="E197" i="4"/>
  <c r="D197" i="4"/>
  <c r="C193" i="1" s="1"/>
  <c r="F195" i="4"/>
  <c r="F194" i="4"/>
  <c r="F193" i="4"/>
  <c r="F192" i="4"/>
  <c r="F191" i="4"/>
  <c r="F190" i="4"/>
  <c r="F189" i="4"/>
  <c r="E188" i="4"/>
  <c r="D184" i="1" s="1"/>
  <c r="H184" i="1" s="1"/>
  <c r="D188" i="4"/>
  <c r="F187" i="4"/>
  <c r="F186" i="4"/>
  <c r="F185" i="4"/>
  <c r="F184" i="4"/>
  <c r="F183" i="4"/>
  <c r="F182" i="4"/>
  <c r="F181" i="4"/>
  <c r="F180" i="4"/>
  <c r="F179" i="4"/>
  <c r="F178" i="4"/>
  <c r="E177" i="4"/>
  <c r="D173" i="1" s="1"/>
  <c r="G173" i="1" s="1"/>
  <c r="D177" i="4"/>
  <c r="F176" i="4"/>
  <c r="F175" i="4"/>
  <c r="F174" i="4"/>
  <c r="F173" i="4"/>
  <c r="F172" i="4"/>
  <c r="F171" i="4"/>
  <c r="F170" i="4"/>
  <c r="E169" i="4"/>
  <c r="D165" i="1" s="1"/>
  <c r="D169" i="4"/>
  <c r="F168" i="4"/>
  <c r="F167" i="4"/>
  <c r="F166" i="4"/>
  <c r="F165" i="4"/>
  <c r="E164" i="4"/>
  <c r="D164" i="4"/>
  <c r="F162" i="4"/>
  <c r="F161" i="4"/>
  <c r="F160" i="4"/>
  <c r="E159" i="4"/>
  <c r="E152" i="4" s="1"/>
  <c r="D148" i="1" s="1"/>
  <c r="H148" i="1" s="1"/>
  <c r="D159" i="4"/>
  <c r="F158" i="4"/>
  <c r="F157" i="4"/>
  <c r="F156" i="4"/>
  <c r="F155" i="4"/>
  <c r="F154" i="4"/>
  <c r="F153" i="4"/>
  <c r="E153" i="4"/>
  <c r="D153" i="4"/>
  <c r="D152" i="4" s="1"/>
  <c r="F150" i="4"/>
  <c r="F149" i="4"/>
  <c r="F148" i="4"/>
  <c r="F147" i="4"/>
  <c r="F146" i="4"/>
  <c r="F145" i="4"/>
  <c r="F144" i="4"/>
  <c r="F143" i="4"/>
  <c r="F142" i="4"/>
  <c r="F141" i="4"/>
  <c r="F140" i="4"/>
  <c r="E140" i="4"/>
  <c r="D140" i="4"/>
  <c r="F139" i="4"/>
  <c r="E139" i="4"/>
  <c r="D139" i="4"/>
  <c r="F138" i="4"/>
  <c r="F137" i="4"/>
  <c r="F136" i="4"/>
  <c r="F135" i="4"/>
  <c r="E134" i="4"/>
  <c r="E133" i="4" s="1"/>
  <c r="D134" i="4"/>
  <c r="F134" i="4" s="1"/>
  <c r="F132" i="4"/>
  <c r="F131" i="4"/>
  <c r="F130" i="4"/>
  <c r="F129" i="4"/>
  <c r="F128" i="4"/>
  <c r="E128" i="4"/>
  <c r="D128" i="4"/>
  <c r="F127" i="4"/>
  <c r="F126" i="4"/>
  <c r="F125" i="4"/>
  <c r="E125" i="4"/>
  <c r="D125" i="4"/>
  <c r="D124" i="4" s="1"/>
  <c r="F124" i="4"/>
  <c r="E124" i="4"/>
  <c r="F123" i="4"/>
  <c r="F122" i="4"/>
  <c r="F121" i="4"/>
  <c r="E120" i="4"/>
  <c r="D120" i="4"/>
  <c r="F119" i="4"/>
  <c r="F118" i="4"/>
  <c r="F117" i="4"/>
  <c r="F116" i="4"/>
  <c r="F115" i="4"/>
  <c r="F114" i="4"/>
  <c r="F113" i="4"/>
  <c r="F112" i="4"/>
  <c r="E112" i="4"/>
  <c r="D112" i="4"/>
  <c r="F111" i="4"/>
  <c r="F110" i="4"/>
  <c r="F109" i="4"/>
  <c r="F108" i="4"/>
  <c r="E107" i="4"/>
  <c r="D103" i="1" s="1"/>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2" i="4" s="1"/>
  <c r="F61" i="4"/>
  <c r="F60" i="4"/>
  <c r="E59" i="4"/>
  <c r="D55" i="1" s="1"/>
  <c r="D59" i="4"/>
  <c r="F58" i="4"/>
  <c r="F57" i="4"/>
  <c r="F56" i="4"/>
  <c r="F55" i="4"/>
  <c r="E54" i="4"/>
  <c r="D54" i="4"/>
  <c r="F54" i="4" s="1"/>
  <c r="F53" i="4"/>
  <c r="F52" i="4"/>
  <c r="F51" i="4"/>
  <c r="E51" i="4"/>
  <c r="D51" i="4"/>
  <c r="D50" i="4"/>
  <c r="F49" i="4"/>
  <c r="F48" i="4"/>
  <c r="F47" i="4"/>
  <c r="F46" i="4"/>
  <c r="F45"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H1577" i="1" s="1"/>
  <c r="C1575" i="1"/>
  <c r="C1574" i="1"/>
  <c r="H1574" i="1" s="1"/>
  <c r="H1573" i="1"/>
  <c r="G1573" i="1"/>
  <c r="C1573" i="1"/>
  <c r="C1572" i="1"/>
  <c r="H1572" i="1" s="1"/>
  <c r="C1571" i="1"/>
  <c r="H1569" i="1"/>
  <c r="C1569" i="1"/>
  <c r="G1569" i="1" s="1"/>
  <c r="H1568" i="1"/>
  <c r="G1568" i="1"/>
  <c r="C1568" i="1"/>
  <c r="C1567" i="1"/>
  <c r="C1566" i="1"/>
  <c r="H1566" i="1" s="1"/>
  <c r="H1565" i="1"/>
  <c r="C1565" i="1"/>
  <c r="G1565" i="1" s="1"/>
  <c r="H1564" i="1"/>
  <c r="G1564" i="1"/>
  <c r="C1564" i="1"/>
  <c r="C1563" i="1"/>
  <c r="C1562" i="1"/>
  <c r="H1562" i="1" s="1"/>
  <c r="H1561" i="1"/>
  <c r="G1561" i="1"/>
  <c r="C1561" i="1"/>
  <c r="H1560" i="1"/>
  <c r="G1560" i="1"/>
  <c r="C1560" i="1"/>
  <c r="C1559" i="1"/>
  <c r="C1558" i="1"/>
  <c r="H1558" i="1" s="1"/>
  <c r="H1557" i="1"/>
  <c r="G1557" i="1"/>
  <c r="C1557" i="1"/>
  <c r="H1556" i="1"/>
  <c r="G1556" i="1"/>
  <c r="C1556" i="1"/>
  <c r="C1555" i="1"/>
  <c r="C1554" i="1"/>
  <c r="H1554" i="1" s="1"/>
  <c r="H1553" i="1"/>
  <c r="G1553" i="1"/>
  <c r="C1553" i="1"/>
  <c r="C1552" i="1"/>
  <c r="H1552" i="1" s="1"/>
  <c r="C1551" i="1"/>
  <c r="H1549" i="1"/>
  <c r="G1549" i="1"/>
  <c r="C1549" i="1"/>
  <c r="H1548" i="1"/>
  <c r="G1548" i="1"/>
  <c r="C1548" i="1"/>
  <c r="C1547" i="1"/>
  <c r="C1546" i="1"/>
  <c r="H1546" i="1" s="1"/>
  <c r="H1545" i="1"/>
  <c r="G1545" i="1"/>
  <c r="C1545" i="1"/>
  <c r="H1544" i="1"/>
  <c r="G1544" i="1"/>
  <c r="C1544" i="1"/>
  <c r="C1543" i="1"/>
  <c r="C1542" i="1"/>
  <c r="H1542" i="1" s="1"/>
  <c r="H1541" i="1"/>
  <c r="G1541" i="1"/>
  <c r="C1541" i="1"/>
  <c r="H1540" i="1"/>
  <c r="G1540" i="1"/>
  <c r="C1540" i="1"/>
  <c r="C1539" i="1"/>
  <c r="C1538" i="1"/>
  <c r="H1538" i="1" s="1"/>
  <c r="H1537" i="1"/>
  <c r="G1537" i="1"/>
  <c r="C1537" i="1"/>
  <c r="H1536" i="1"/>
  <c r="G1536" i="1"/>
  <c r="C1536" i="1"/>
  <c r="C1535" i="1"/>
  <c r="C1534" i="1"/>
  <c r="H1534" i="1" s="1"/>
  <c r="C1533" i="1"/>
  <c r="H1533" i="1" s="1"/>
  <c r="H1532" i="1"/>
  <c r="G1532" i="1"/>
  <c r="C1532" i="1"/>
  <c r="C1531" i="1"/>
  <c r="C1529" i="1"/>
  <c r="H1529" i="1" s="1"/>
  <c r="C1528" i="1"/>
  <c r="H1528" i="1" s="1"/>
  <c r="C1527" i="1"/>
  <c r="C1526" i="1"/>
  <c r="H1526" i="1" s="1"/>
  <c r="C1525" i="1"/>
  <c r="H1525" i="1" s="1"/>
  <c r="C1523" i="1"/>
  <c r="C1522" i="1"/>
  <c r="H1522" i="1" s="1"/>
  <c r="C1521" i="1"/>
  <c r="H1521" i="1" s="1"/>
  <c r="C1520" i="1"/>
  <c r="H1520" i="1" s="1"/>
  <c r="C1519" i="1"/>
  <c r="H1516" i="1"/>
  <c r="C1516" i="1"/>
  <c r="G1516" i="1" s="1"/>
  <c r="C1515" i="1"/>
  <c r="C1514" i="1"/>
  <c r="H1514" i="1" s="1"/>
  <c r="C1513" i="1"/>
  <c r="H1513" i="1" s="1"/>
  <c r="H1512" i="1"/>
  <c r="C1512" i="1"/>
  <c r="G1512" i="1" s="1"/>
  <c r="C1510" i="1"/>
  <c r="H1510" i="1" s="1"/>
  <c r="C1509" i="1"/>
  <c r="H1509" i="1" s="1"/>
  <c r="H1508" i="1"/>
  <c r="G1508" i="1"/>
  <c r="C1508" i="1"/>
  <c r="C1507" i="1"/>
  <c r="C1506" i="1"/>
  <c r="H1506" i="1" s="1"/>
  <c r="C1505" i="1"/>
  <c r="H1505" i="1" s="1"/>
  <c r="H1504" i="1"/>
  <c r="C1504" i="1"/>
  <c r="G1504" i="1" s="1"/>
  <c r="C1503" i="1"/>
  <c r="C1502" i="1"/>
  <c r="H1502" i="1" s="1"/>
  <c r="C1501" i="1"/>
  <c r="G1501" i="1" s="1"/>
  <c r="C1500" i="1"/>
  <c r="H1500" i="1" s="1"/>
  <c r="C1498" i="1"/>
  <c r="H1498" i="1" s="1"/>
  <c r="C1497" i="1"/>
  <c r="H1497" i="1" s="1"/>
  <c r="C1496" i="1"/>
  <c r="H1496" i="1" s="1"/>
  <c r="C1495" i="1"/>
  <c r="C1494" i="1"/>
  <c r="H1494" i="1" s="1"/>
  <c r="C1492" i="1"/>
  <c r="H1492" i="1" s="1"/>
  <c r="C1491" i="1"/>
  <c r="C1490" i="1"/>
  <c r="H1490" i="1" s="1"/>
  <c r="C1489" i="1"/>
  <c r="H1489" i="1" s="1"/>
  <c r="C1488" i="1"/>
  <c r="H1488" i="1" s="1"/>
  <c r="C1487" i="1"/>
  <c r="C1486" i="1"/>
  <c r="H1486" i="1" s="1"/>
  <c r="C1485" i="1"/>
  <c r="H1485" i="1" s="1"/>
  <c r="C1484" i="1"/>
  <c r="H1484" i="1" s="1"/>
  <c r="C1482" i="1"/>
  <c r="H1482" i="1" s="1"/>
  <c r="C1480" i="1"/>
  <c r="H1480" i="1" s="1"/>
  <c r="H1479" i="1"/>
  <c r="D1479" i="1"/>
  <c r="C1479" i="1"/>
  <c r="G1479" i="1" s="1"/>
  <c r="D1478" i="1"/>
  <c r="C1478" i="1"/>
  <c r="D1477" i="1"/>
  <c r="C1477" i="1"/>
  <c r="D1476" i="1"/>
  <c r="G1476" i="1" s="1"/>
  <c r="C1476" i="1"/>
  <c r="D1475" i="1"/>
  <c r="C1475" i="1"/>
  <c r="D1474" i="1"/>
  <c r="H1474" i="1" s="1"/>
  <c r="C1474" i="1"/>
  <c r="D1473" i="1"/>
  <c r="C1473" i="1"/>
  <c r="D1472" i="1"/>
  <c r="C1472" i="1"/>
  <c r="D1471" i="1"/>
  <c r="G1471" i="1" s="1"/>
  <c r="C1471" i="1"/>
  <c r="D1470" i="1"/>
  <c r="D1468" i="1"/>
  <c r="C1468" i="1"/>
  <c r="D1467" i="1"/>
  <c r="C1467" i="1"/>
  <c r="H1466" i="1"/>
  <c r="D1466" i="1"/>
  <c r="C1466" i="1"/>
  <c r="G1466" i="1" s="1"/>
  <c r="D1465" i="1"/>
  <c r="C1465" i="1"/>
  <c r="D1464" i="1"/>
  <c r="H1464" i="1" s="1"/>
  <c r="C1464" i="1"/>
  <c r="G1464" i="1" s="1"/>
  <c r="D1463" i="1"/>
  <c r="C1463" i="1"/>
  <c r="D1462" i="1"/>
  <c r="C1462" i="1"/>
  <c r="D1461" i="1"/>
  <c r="D1460" i="1"/>
  <c r="G1460" i="1" s="1"/>
  <c r="C1460" i="1"/>
  <c r="H1460" i="1" s="1"/>
  <c r="D1459" i="1"/>
  <c r="C1459" i="1"/>
  <c r="D1458" i="1"/>
  <c r="C1458" i="1"/>
  <c r="H1458" i="1" s="1"/>
  <c r="H1457" i="1"/>
  <c r="D1457" i="1"/>
  <c r="C1457" i="1"/>
  <c r="G1457" i="1" s="1"/>
  <c r="D1456" i="1"/>
  <c r="G1456" i="1" s="1"/>
  <c r="C1456" i="1"/>
  <c r="H1456" i="1" s="1"/>
  <c r="D1455" i="1"/>
  <c r="H1455" i="1" s="1"/>
  <c r="C1455" i="1"/>
  <c r="G1455" i="1" s="1"/>
  <c r="C1454" i="1"/>
  <c r="D1452" i="1"/>
  <c r="C1452" i="1"/>
  <c r="D1451" i="1"/>
  <c r="H1451" i="1" s="1"/>
  <c r="C1451" i="1"/>
  <c r="G1451" i="1" s="1"/>
  <c r="D1450" i="1"/>
  <c r="G1450" i="1" s="1"/>
  <c r="C1450" i="1"/>
  <c r="H1450" i="1" s="1"/>
  <c r="D1449" i="1"/>
  <c r="C1449" i="1"/>
  <c r="D1448" i="1"/>
  <c r="G1448" i="1" s="1"/>
  <c r="C1448" i="1"/>
  <c r="H1448" i="1" s="1"/>
  <c r="H1447" i="1"/>
  <c r="D1447" i="1"/>
  <c r="C1447" i="1"/>
  <c r="D1446" i="1"/>
  <c r="G1446" i="1" s="1"/>
  <c r="C1446" i="1"/>
  <c r="D1444" i="1"/>
  <c r="C1444" i="1"/>
  <c r="D1443" i="1"/>
  <c r="J1443" i="1" s="1"/>
  <c r="C1443" i="1"/>
  <c r="D1442" i="1"/>
  <c r="C1442" i="1"/>
  <c r="H1441" i="1"/>
  <c r="D1441" i="1"/>
  <c r="J1441" i="1" s="1"/>
  <c r="C1441" i="1"/>
  <c r="G1441" i="1" s="1"/>
  <c r="I1441" i="1" s="1"/>
  <c r="D1440" i="1"/>
  <c r="C1440" i="1"/>
  <c r="H1439" i="1"/>
  <c r="G1439" i="1"/>
  <c r="D1439" i="1"/>
  <c r="C1439" i="1"/>
  <c r="D1438" i="1"/>
  <c r="D1434" i="1"/>
  <c r="H1434" i="1" s="1"/>
  <c r="C1434" i="1"/>
  <c r="D1433" i="1"/>
  <c r="H1433" i="1" s="1"/>
  <c r="C1433" i="1"/>
  <c r="D1432" i="1"/>
  <c r="H1432" i="1" s="1"/>
  <c r="C1432" i="1"/>
  <c r="D1431" i="1"/>
  <c r="H1431" i="1" s="1"/>
  <c r="C1431" i="1"/>
  <c r="D1430" i="1"/>
  <c r="H1430" i="1" s="1"/>
  <c r="C1430" i="1"/>
  <c r="D1429" i="1"/>
  <c r="H1429" i="1" s="1"/>
  <c r="C1429" i="1"/>
  <c r="D1428" i="1"/>
  <c r="H1428" i="1" s="1"/>
  <c r="C1428" i="1"/>
  <c r="D1427" i="1"/>
  <c r="H1427" i="1" s="1"/>
  <c r="C1427" i="1"/>
  <c r="D1426" i="1"/>
  <c r="H1426" i="1" s="1"/>
  <c r="C1426" i="1"/>
  <c r="D1425" i="1"/>
  <c r="H1425" i="1" s="1"/>
  <c r="C1425" i="1"/>
  <c r="D1424" i="1"/>
  <c r="H1424" i="1" s="1"/>
  <c r="C1424" i="1"/>
  <c r="C1423" i="1"/>
  <c r="D1422" i="1"/>
  <c r="H1422" i="1" s="1"/>
  <c r="C1422" i="1"/>
  <c r="D1421" i="1"/>
  <c r="H1421" i="1" s="1"/>
  <c r="C1421" i="1"/>
  <c r="D1420" i="1"/>
  <c r="H1420" i="1" s="1"/>
  <c r="C1420" i="1"/>
  <c r="D1419" i="1"/>
  <c r="H1419" i="1" s="1"/>
  <c r="C1419" i="1"/>
  <c r="D1418" i="1"/>
  <c r="H1418" i="1" s="1"/>
  <c r="C1418" i="1"/>
  <c r="D1417" i="1"/>
  <c r="G1417" i="1" s="1"/>
  <c r="C1417" i="1"/>
  <c r="D1416" i="1"/>
  <c r="H1416" i="1" s="1"/>
  <c r="C1416" i="1"/>
  <c r="D1415" i="1"/>
  <c r="H1415" i="1" s="1"/>
  <c r="C1415" i="1"/>
  <c r="D1414" i="1"/>
  <c r="H1414" i="1" s="1"/>
  <c r="C1414" i="1"/>
  <c r="D1413" i="1"/>
  <c r="H1413" i="1" s="1"/>
  <c r="C1413" i="1"/>
  <c r="C1412" i="1"/>
  <c r="H1411" i="1"/>
  <c r="G1411" i="1"/>
  <c r="D1411" i="1"/>
  <c r="C1411" i="1"/>
  <c r="H1410" i="1"/>
  <c r="G1410" i="1"/>
  <c r="D1410" i="1"/>
  <c r="C1410" i="1"/>
  <c r="H1409" i="1"/>
  <c r="G1409" i="1"/>
  <c r="D1409" i="1"/>
  <c r="C1409" i="1"/>
  <c r="C1408" i="1"/>
  <c r="H1407" i="1"/>
  <c r="D1407" i="1"/>
  <c r="G1407" i="1" s="1"/>
  <c r="C1407" i="1"/>
  <c r="H1406" i="1"/>
  <c r="D1406" i="1"/>
  <c r="G1406" i="1" s="1"/>
  <c r="C1406" i="1"/>
  <c r="H1405" i="1"/>
  <c r="D1405" i="1"/>
  <c r="G1405" i="1" s="1"/>
  <c r="C1405" i="1"/>
  <c r="H1404" i="1"/>
  <c r="G1404" i="1"/>
  <c r="D1404" i="1"/>
  <c r="C1404" i="1"/>
  <c r="D1403" i="1"/>
  <c r="H1403" i="1" s="1"/>
  <c r="C1403" i="1"/>
  <c r="D1402" i="1"/>
  <c r="H1402" i="1" s="1"/>
  <c r="C1402" i="1"/>
  <c r="D1401" i="1"/>
  <c r="H1401" i="1" s="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C1393" i="1"/>
  <c r="D1392" i="1"/>
  <c r="H1392" i="1" s="1"/>
  <c r="C1392" i="1"/>
  <c r="D1391" i="1"/>
  <c r="H1391" i="1" s="1"/>
  <c r="C1391" i="1"/>
  <c r="D1390" i="1"/>
  <c r="H1390" i="1" s="1"/>
  <c r="C1390" i="1"/>
  <c r="D1389" i="1"/>
  <c r="H1389" i="1" s="1"/>
  <c r="C1389" i="1"/>
  <c r="D1388" i="1"/>
  <c r="H1388" i="1" s="1"/>
  <c r="C1388" i="1"/>
  <c r="D1387" i="1"/>
  <c r="H1387" i="1" s="1"/>
  <c r="C1387" i="1"/>
  <c r="H1386" i="1"/>
  <c r="G1386" i="1"/>
  <c r="D1386" i="1"/>
  <c r="C1386" i="1"/>
  <c r="D1385" i="1"/>
  <c r="H1385" i="1" s="1"/>
  <c r="C1385" i="1"/>
  <c r="C1384" i="1"/>
  <c r="D1382" i="1"/>
  <c r="H1382" i="1" s="1"/>
  <c r="C1382" i="1"/>
  <c r="D1381" i="1"/>
  <c r="H1381" i="1" s="1"/>
  <c r="C1381" i="1"/>
  <c r="D1380" i="1"/>
  <c r="H1380" i="1" s="1"/>
  <c r="C1380" i="1"/>
  <c r="D1379" i="1"/>
  <c r="H1379" i="1" s="1"/>
  <c r="C1379" i="1"/>
  <c r="D1378" i="1"/>
  <c r="H1378" i="1" s="1"/>
  <c r="C1378" i="1"/>
  <c r="D1377" i="1"/>
  <c r="H1377" i="1" s="1"/>
  <c r="C1377" i="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C1360" i="1"/>
  <c r="D1359" i="1"/>
  <c r="H1359" i="1" s="1"/>
  <c r="C1359" i="1"/>
  <c r="D1358" i="1"/>
  <c r="H1358" i="1" s="1"/>
  <c r="C1358" i="1"/>
  <c r="D1357" i="1"/>
  <c r="H1357" i="1" s="1"/>
  <c r="C1357" i="1"/>
  <c r="D1356" i="1"/>
  <c r="H1356" i="1" s="1"/>
  <c r="C1356" i="1"/>
  <c r="D1355" i="1"/>
  <c r="H1354" i="1"/>
  <c r="G1354" i="1"/>
  <c r="D1354" i="1"/>
  <c r="C1354" i="1"/>
  <c r="H1353" i="1"/>
  <c r="G1353" i="1"/>
  <c r="D1353" i="1"/>
  <c r="C1353" i="1"/>
  <c r="H1352" i="1"/>
  <c r="G1352" i="1"/>
  <c r="D1352" i="1"/>
  <c r="C1352" i="1"/>
  <c r="H1351" i="1"/>
  <c r="G1351" i="1"/>
  <c r="D1351" i="1"/>
  <c r="C1351" i="1"/>
  <c r="G1350" i="1"/>
  <c r="D1350" i="1"/>
  <c r="H1350" i="1" s="1"/>
  <c r="C1350" i="1"/>
  <c r="H1349" i="1"/>
  <c r="G1349" i="1"/>
  <c r="D1349" i="1"/>
  <c r="C1349" i="1"/>
  <c r="C1348" i="1"/>
  <c r="D1347" i="1"/>
  <c r="H1347" i="1" s="1"/>
  <c r="C1347" i="1"/>
  <c r="D1346" i="1"/>
  <c r="H1346" i="1" s="1"/>
  <c r="C1346" i="1"/>
  <c r="D1345" i="1"/>
  <c r="H1345" i="1" s="1"/>
  <c r="C1345" i="1"/>
  <c r="C1344" i="1"/>
  <c r="D1343" i="1"/>
  <c r="H1343" i="1" s="1"/>
  <c r="C1343" i="1"/>
  <c r="D1342" i="1"/>
  <c r="H1342" i="1" s="1"/>
  <c r="C1342" i="1"/>
  <c r="D1341" i="1"/>
  <c r="H1341" i="1" s="1"/>
  <c r="C1341" i="1"/>
  <c r="D1340" i="1"/>
  <c r="H1340" i="1" s="1"/>
  <c r="C1340" i="1"/>
  <c r="D1339" i="1"/>
  <c r="H1339" i="1" s="1"/>
  <c r="C1339" i="1"/>
  <c r="D1338" i="1"/>
  <c r="H1338" i="1" s="1"/>
  <c r="C1338" i="1"/>
  <c r="C1337" i="1"/>
  <c r="D1336" i="1"/>
  <c r="H1336" i="1" s="1"/>
  <c r="C1336" i="1"/>
  <c r="D1335" i="1"/>
  <c r="H1335" i="1" s="1"/>
  <c r="C1335" i="1"/>
  <c r="H1334" i="1"/>
  <c r="D1334" i="1"/>
  <c r="G1334" i="1" s="1"/>
  <c r="C1334" i="1"/>
  <c r="D1333" i="1"/>
  <c r="G1333" i="1" s="1"/>
  <c r="C1333" i="1"/>
  <c r="H1332" i="1"/>
  <c r="G1332" i="1"/>
  <c r="D1332" i="1"/>
  <c r="C1332" i="1"/>
  <c r="D1331" i="1"/>
  <c r="H1331" i="1" s="1"/>
  <c r="C1331" i="1"/>
  <c r="D1330" i="1"/>
  <c r="H1330" i="1" s="1"/>
  <c r="C1330"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G1312" i="1"/>
  <c r="D1312" i="1"/>
  <c r="H1312" i="1" s="1"/>
  <c r="C1312" i="1"/>
  <c r="D1311" i="1"/>
  <c r="H1311" i="1" s="1"/>
  <c r="C1311" i="1"/>
  <c r="D1310" i="1"/>
  <c r="H1310" i="1" s="1"/>
  <c r="C1310" i="1"/>
  <c r="D1309" i="1"/>
  <c r="H1309" i="1" s="1"/>
  <c r="C1309" i="1"/>
  <c r="D1308" i="1"/>
  <c r="H1308" i="1" s="1"/>
  <c r="C1308" i="1"/>
  <c r="C1307" i="1"/>
  <c r="D1306" i="1"/>
  <c r="H1306" i="1" s="1"/>
  <c r="C1306" i="1"/>
  <c r="D1305" i="1"/>
  <c r="H1305" i="1" s="1"/>
  <c r="C1305" i="1"/>
  <c r="C1304" i="1"/>
  <c r="D1303" i="1"/>
  <c r="H1303" i="1" s="1"/>
  <c r="C1303" i="1"/>
  <c r="D1302" i="1"/>
  <c r="H1302" i="1" s="1"/>
  <c r="C1302" i="1"/>
  <c r="D1301" i="1"/>
  <c r="H1301" i="1" s="1"/>
  <c r="C1301" i="1"/>
  <c r="D1300" i="1"/>
  <c r="H1300" i="1" s="1"/>
  <c r="C1300" i="1"/>
  <c r="C1299" i="1"/>
  <c r="D1298" i="1"/>
  <c r="H1298" i="1" s="1"/>
  <c r="C1298" i="1"/>
  <c r="D1297" i="1"/>
  <c r="H1297" i="1" s="1"/>
  <c r="C1297" i="1"/>
  <c r="D1296" i="1"/>
  <c r="H1296" i="1" s="1"/>
  <c r="C1296" i="1"/>
  <c r="D1295" i="1"/>
  <c r="H1295" i="1" s="1"/>
  <c r="C1295" i="1"/>
  <c r="D1294" i="1"/>
  <c r="H1294" i="1" s="1"/>
  <c r="C1294" i="1"/>
  <c r="D1293" i="1"/>
  <c r="H1293" i="1" s="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G1286" i="1"/>
  <c r="D1286" i="1"/>
  <c r="H1286" i="1" s="1"/>
  <c r="C1286" i="1"/>
  <c r="H1285" i="1"/>
  <c r="G1285" i="1"/>
  <c r="D1285" i="1"/>
  <c r="C1285" i="1"/>
  <c r="G1284" i="1"/>
  <c r="D1284" i="1"/>
  <c r="H1284" i="1" s="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H1278" i="1" s="1"/>
  <c r="C1278" i="1"/>
  <c r="H1277" i="1"/>
  <c r="G1277" i="1"/>
  <c r="D1277" i="1"/>
  <c r="C1277" i="1"/>
  <c r="G1276" i="1"/>
  <c r="D1276" i="1"/>
  <c r="H1276" i="1" s="1"/>
  <c r="C1276" i="1"/>
  <c r="H1275" i="1"/>
  <c r="G1275" i="1"/>
  <c r="D1275" i="1"/>
  <c r="C1275" i="1"/>
  <c r="H1274" i="1"/>
  <c r="G1274" i="1"/>
  <c r="D1274" i="1"/>
  <c r="C1274" i="1"/>
  <c r="H1273" i="1"/>
  <c r="G1273" i="1"/>
  <c r="D1273" i="1"/>
  <c r="C1273" i="1"/>
  <c r="G1272" i="1"/>
  <c r="D1272" i="1"/>
  <c r="H1272" i="1" s="1"/>
  <c r="C1272" i="1"/>
  <c r="H1271" i="1"/>
  <c r="G1271" i="1"/>
  <c r="D1271" i="1"/>
  <c r="C1271" i="1"/>
  <c r="H1270" i="1"/>
  <c r="G1270" i="1"/>
  <c r="D1270" i="1"/>
  <c r="C1270" i="1"/>
  <c r="H1269" i="1"/>
  <c r="G1269" i="1"/>
  <c r="D1269" i="1"/>
  <c r="C1269" i="1"/>
  <c r="G1268" i="1"/>
  <c r="D1268" i="1"/>
  <c r="H1268" i="1" s="1"/>
  <c r="C1268" i="1"/>
  <c r="H1267" i="1"/>
  <c r="G1267" i="1"/>
  <c r="D1267" i="1"/>
  <c r="C1267" i="1"/>
  <c r="D1266" i="1"/>
  <c r="H1266" i="1" s="1"/>
  <c r="C1266" i="1"/>
  <c r="D1265" i="1"/>
  <c r="H1265" i="1" s="1"/>
  <c r="C1265" i="1"/>
  <c r="H1264" i="1"/>
  <c r="G1264" i="1"/>
  <c r="D1264" i="1"/>
  <c r="C1264" i="1"/>
  <c r="H1263" i="1"/>
  <c r="G1263" i="1"/>
  <c r="D1263" i="1"/>
  <c r="C1263" i="1"/>
  <c r="H1262" i="1"/>
  <c r="G1262" i="1"/>
  <c r="D1262" i="1"/>
  <c r="C1262" i="1"/>
  <c r="H1261" i="1"/>
  <c r="G1261" i="1"/>
  <c r="D1261" i="1"/>
  <c r="C1261" i="1"/>
  <c r="H1260" i="1"/>
  <c r="G1260" i="1"/>
  <c r="D1260" i="1"/>
  <c r="C1260" i="1"/>
  <c r="G1259" i="1"/>
  <c r="D1259" i="1"/>
  <c r="H1259" i="1" s="1"/>
  <c r="C1259" i="1"/>
  <c r="H1258" i="1"/>
  <c r="G1258" i="1"/>
  <c r="D1258" i="1"/>
  <c r="C1258" i="1"/>
  <c r="H1257" i="1"/>
  <c r="G1257" i="1"/>
  <c r="D1257" i="1"/>
  <c r="C1257" i="1"/>
  <c r="G1256" i="1"/>
  <c r="D1256" i="1"/>
  <c r="H1256" i="1" s="1"/>
  <c r="C1256" i="1"/>
  <c r="G1255" i="1"/>
  <c r="D1255" i="1"/>
  <c r="H1255" i="1" s="1"/>
  <c r="C1255" i="1"/>
  <c r="G1254" i="1"/>
  <c r="D1254" i="1"/>
  <c r="H1254" i="1" s="1"/>
  <c r="C1254" i="1"/>
  <c r="G1253" i="1"/>
  <c r="D1253" i="1"/>
  <c r="H1253" i="1" s="1"/>
  <c r="C1253" i="1"/>
  <c r="H1252" i="1"/>
  <c r="G1252" i="1"/>
  <c r="D1252" i="1"/>
  <c r="C1252" i="1"/>
  <c r="G1251" i="1"/>
  <c r="D1251" i="1"/>
  <c r="H1251" i="1" s="1"/>
  <c r="C1251" i="1"/>
  <c r="G1250" i="1"/>
  <c r="D1250" i="1"/>
  <c r="H1250" i="1" s="1"/>
  <c r="C1250" i="1"/>
  <c r="H1249" i="1"/>
  <c r="G1249" i="1"/>
  <c r="D1249" i="1"/>
  <c r="C1249" i="1"/>
  <c r="H1248" i="1"/>
  <c r="G1248" i="1"/>
  <c r="D1248" i="1"/>
  <c r="C1248" i="1"/>
  <c r="H1247" i="1"/>
  <c r="G1247" i="1"/>
  <c r="D1247" i="1"/>
  <c r="C1247" i="1"/>
  <c r="G1246" i="1"/>
  <c r="D1246" i="1"/>
  <c r="H1246" i="1" s="1"/>
  <c r="C1246" i="1"/>
  <c r="H1245" i="1"/>
  <c r="G1245" i="1"/>
  <c r="D1245" i="1"/>
  <c r="C1245" i="1"/>
  <c r="H1244" i="1"/>
  <c r="G1244" i="1"/>
  <c r="D1244" i="1"/>
  <c r="C1244" i="1"/>
  <c r="G1243" i="1"/>
  <c r="D1243" i="1"/>
  <c r="H1243" i="1" s="1"/>
  <c r="C1243" i="1"/>
  <c r="H1242" i="1"/>
  <c r="G1242" i="1"/>
  <c r="D1242" i="1"/>
  <c r="C1242" i="1"/>
  <c r="H1241" i="1"/>
  <c r="G1241" i="1"/>
  <c r="D1241" i="1"/>
  <c r="C1241" i="1"/>
  <c r="H1240" i="1"/>
  <c r="G1240" i="1"/>
  <c r="D1240" i="1"/>
  <c r="C1240" i="1"/>
  <c r="H1239" i="1"/>
  <c r="G1239" i="1"/>
  <c r="D1239" i="1"/>
  <c r="C1239" i="1"/>
  <c r="G1238" i="1"/>
  <c r="D1238" i="1"/>
  <c r="H1238" i="1" s="1"/>
  <c r="C1238" i="1"/>
  <c r="H1237" i="1"/>
  <c r="G1237" i="1"/>
  <c r="D1237" i="1"/>
  <c r="C1237" i="1"/>
  <c r="C1236" i="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C1227" i="1"/>
  <c r="D1226" i="1"/>
  <c r="H1226" i="1" s="1"/>
  <c r="C1226" i="1"/>
  <c r="D1225" i="1"/>
  <c r="H1225" i="1" s="1"/>
  <c r="C1225" i="1"/>
  <c r="H1224" i="1"/>
  <c r="G1224" i="1"/>
  <c r="D1224" i="1"/>
  <c r="C1224" i="1"/>
  <c r="C1223" i="1"/>
  <c r="D1221" i="1"/>
  <c r="H1221" i="1" s="1"/>
  <c r="C1221" i="1"/>
  <c r="D1220" i="1"/>
  <c r="H1220" i="1" s="1"/>
  <c r="C1220" i="1"/>
  <c r="D1219" i="1"/>
  <c r="H1219" i="1" s="1"/>
  <c r="C1219" i="1"/>
  <c r="D1218" i="1"/>
  <c r="H1218" i="1" s="1"/>
  <c r="C1218" i="1"/>
  <c r="D1217" i="1"/>
  <c r="H1217" i="1" s="1"/>
  <c r="C1217" i="1"/>
  <c r="D1216" i="1"/>
  <c r="H1216" i="1" s="1"/>
  <c r="C1216" i="1"/>
  <c r="D1213" i="1"/>
  <c r="H1213" i="1" s="1"/>
  <c r="C1213" i="1"/>
  <c r="D1212" i="1"/>
  <c r="H1212" i="1" s="1"/>
  <c r="C1212" i="1"/>
  <c r="D1211" i="1"/>
  <c r="H1211" i="1" s="1"/>
  <c r="C1211" i="1"/>
  <c r="D1210" i="1"/>
  <c r="H1210" i="1" s="1"/>
  <c r="C1210" i="1"/>
  <c r="D1209" i="1"/>
  <c r="H1209" i="1" s="1"/>
  <c r="C1209" i="1"/>
  <c r="D1208" i="1"/>
  <c r="H1208" i="1" s="1"/>
  <c r="C1208" i="1"/>
  <c r="H1207" i="1"/>
  <c r="G1207" i="1"/>
  <c r="D1207" i="1"/>
  <c r="C1207" i="1"/>
  <c r="D1206" i="1"/>
  <c r="H1206" i="1" s="1"/>
  <c r="C1206" i="1"/>
  <c r="H1205" i="1"/>
  <c r="G1205" i="1"/>
  <c r="D1205" i="1"/>
  <c r="C1205" i="1"/>
  <c r="D1204" i="1"/>
  <c r="H1204" i="1" s="1"/>
  <c r="C1204" i="1"/>
  <c r="D1203" i="1"/>
  <c r="H1203" i="1" s="1"/>
  <c r="C1203" i="1"/>
  <c r="D1202" i="1"/>
  <c r="H1202" i="1" s="1"/>
  <c r="C1202" i="1"/>
  <c r="C1201" i="1"/>
  <c r="D1200" i="1"/>
  <c r="H1200" i="1" s="1"/>
  <c r="C1200" i="1"/>
  <c r="H1199" i="1"/>
  <c r="G1199" i="1"/>
  <c r="D1199" i="1"/>
  <c r="C1199" i="1"/>
  <c r="D1198" i="1"/>
  <c r="H1198" i="1" s="1"/>
  <c r="C1198" i="1"/>
  <c r="D1197" i="1"/>
  <c r="H1197" i="1" s="1"/>
  <c r="C1197" i="1"/>
  <c r="D1196" i="1"/>
  <c r="H1196" i="1" s="1"/>
  <c r="C1196" i="1"/>
  <c r="D1195" i="1"/>
  <c r="H1195" i="1" s="1"/>
  <c r="C1195" i="1"/>
  <c r="D1194" i="1"/>
  <c r="H1194" i="1" s="1"/>
  <c r="C1194" i="1"/>
  <c r="G1193" i="1"/>
  <c r="D1193" i="1"/>
  <c r="H1193" i="1" s="1"/>
  <c r="C1193" i="1"/>
  <c r="D1192" i="1"/>
  <c r="H1192" i="1" s="1"/>
  <c r="C1192" i="1"/>
  <c r="H1191" i="1"/>
  <c r="G1191" i="1"/>
  <c r="D1191" i="1"/>
  <c r="C1191" i="1"/>
  <c r="D1190" i="1"/>
  <c r="H1190" i="1" s="1"/>
  <c r="C1190" i="1"/>
  <c r="G1189" i="1"/>
  <c r="D1189" i="1"/>
  <c r="H1189" i="1" s="1"/>
  <c r="C1189" i="1"/>
  <c r="D1188" i="1"/>
  <c r="H1188" i="1" s="1"/>
  <c r="C1188" i="1"/>
  <c r="H1187" i="1"/>
  <c r="G1187" i="1"/>
  <c r="D1187" i="1"/>
  <c r="C1187" i="1"/>
  <c r="D1186" i="1"/>
  <c r="H1186" i="1" s="1"/>
  <c r="C1186" i="1"/>
  <c r="D1185" i="1"/>
  <c r="H1185" i="1" s="1"/>
  <c r="C1185" i="1"/>
  <c r="D1184" i="1"/>
  <c r="H1184" i="1" s="1"/>
  <c r="C1184" i="1"/>
  <c r="H1182" i="1"/>
  <c r="G1182" i="1"/>
  <c r="D1182" i="1"/>
  <c r="C1182" i="1"/>
  <c r="D1181" i="1"/>
  <c r="H1181" i="1" s="1"/>
  <c r="C1181" i="1"/>
  <c r="D1180" i="1"/>
  <c r="H1180" i="1" s="1"/>
  <c r="C1180" i="1"/>
  <c r="D1179" i="1"/>
  <c r="H1179" i="1" s="1"/>
  <c r="C1179" i="1"/>
  <c r="D1178" i="1"/>
  <c r="H1178" i="1" s="1"/>
  <c r="C1178" i="1"/>
  <c r="D1177" i="1"/>
  <c r="H1177" i="1" s="1"/>
  <c r="C1177" i="1"/>
  <c r="D1176" i="1"/>
  <c r="H1176" i="1" s="1"/>
  <c r="C1176" i="1"/>
  <c r="C1175" i="1"/>
  <c r="D1174" i="1"/>
  <c r="H1174" i="1" s="1"/>
  <c r="C1174" i="1"/>
  <c r="D1173" i="1"/>
  <c r="H1173" i="1" s="1"/>
  <c r="C1173" i="1"/>
  <c r="D1172" i="1"/>
  <c r="H1172" i="1" s="1"/>
  <c r="C1172" i="1"/>
  <c r="G1171" i="1"/>
  <c r="D1171" i="1"/>
  <c r="H1171" i="1" s="1"/>
  <c r="C1171" i="1"/>
  <c r="H1170" i="1"/>
  <c r="G1170" i="1"/>
  <c r="D1170" i="1"/>
  <c r="C1170" i="1"/>
  <c r="H1169" i="1"/>
  <c r="G1169" i="1"/>
  <c r="D1169" i="1"/>
  <c r="C1169" i="1"/>
  <c r="C1168" i="1"/>
  <c r="D1166" i="1"/>
  <c r="G1166" i="1" s="1"/>
  <c r="C1166" i="1"/>
  <c r="H1165" i="1"/>
  <c r="G1165" i="1"/>
  <c r="D1165" i="1"/>
  <c r="C1165" i="1"/>
  <c r="H1164" i="1"/>
  <c r="G1164" i="1"/>
  <c r="D1164" i="1"/>
  <c r="C1164" i="1"/>
  <c r="H1163" i="1"/>
  <c r="D1163" i="1"/>
  <c r="G1163" i="1" s="1"/>
  <c r="C1163" i="1"/>
  <c r="H1162" i="1"/>
  <c r="G1162" i="1"/>
  <c r="D1162" i="1"/>
  <c r="C1162" i="1"/>
  <c r="H1161" i="1"/>
  <c r="D1161" i="1"/>
  <c r="G1161" i="1" s="1"/>
  <c r="C1161" i="1"/>
  <c r="H1160" i="1"/>
  <c r="D1160" i="1"/>
  <c r="G1160" i="1" s="1"/>
  <c r="C1160" i="1"/>
  <c r="H1159" i="1"/>
  <c r="D1159" i="1"/>
  <c r="G1159" i="1" s="1"/>
  <c r="C1159" i="1"/>
  <c r="H1158" i="1"/>
  <c r="D1158" i="1"/>
  <c r="G1158" i="1" s="1"/>
  <c r="C1158" i="1"/>
  <c r="D1157" i="1"/>
  <c r="G1157" i="1" s="1"/>
  <c r="C1157" i="1"/>
  <c r="H1156" i="1"/>
  <c r="D1156" i="1"/>
  <c r="G1156" i="1" s="1"/>
  <c r="C1156" i="1"/>
  <c r="H1155" i="1"/>
  <c r="D1155" i="1"/>
  <c r="G1155" i="1" s="1"/>
  <c r="C1155" i="1"/>
  <c r="D1154" i="1"/>
  <c r="D1151" i="1"/>
  <c r="H1151" i="1" s="1"/>
  <c r="C1151" i="1"/>
  <c r="D1150" i="1"/>
  <c r="H1150" i="1" s="1"/>
  <c r="C1150" i="1"/>
  <c r="D1149" i="1"/>
  <c r="H1149" i="1" s="1"/>
  <c r="C1149" i="1"/>
  <c r="C1148" i="1"/>
  <c r="D1147" i="1"/>
  <c r="H1147" i="1" s="1"/>
  <c r="C1147" i="1"/>
  <c r="D1146" i="1"/>
  <c r="H1146" i="1" s="1"/>
  <c r="C1146" i="1"/>
  <c r="D1145" i="1"/>
  <c r="H1145" i="1" s="1"/>
  <c r="C1145" i="1"/>
  <c r="D1144" i="1"/>
  <c r="H1144" i="1" s="1"/>
  <c r="C1144" i="1"/>
  <c r="D1143" i="1"/>
  <c r="H1143" i="1" s="1"/>
  <c r="C1143" i="1"/>
  <c r="H1142" i="1"/>
  <c r="C1142" i="1"/>
  <c r="H1141" i="1"/>
  <c r="D1141" i="1"/>
  <c r="G1141" i="1" s="1"/>
  <c r="C1141" i="1"/>
  <c r="H1140" i="1"/>
  <c r="D1140" i="1"/>
  <c r="G1140" i="1" s="1"/>
  <c r="C1140" i="1"/>
  <c r="H1139" i="1"/>
  <c r="G1139" i="1"/>
  <c r="D1139" i="1"/>
  <c r="C1139" i="1"/>
  <c r="H1138" i="1"/>
  <c r="D1138" i="1"/>
  <c r="G1138" i="1" s="1"/>
  <c r="C1138" i="1"/>
  <c r="D1137" i="1"/>
  <c r="H1137" i="1" s="1"/>
  <c r="C1137" i="1"/>
  <c r="H1136" i="1"/>
  <c r="D1136" i="1"/>
  <c r="G1136" i="1" s="1"/>
  <c r="C1136" i="1"/>
  <c r="H1135" i="1"/>
  <c r="D1135" i="1"/>
  <c r="G1135" i="1" s="1"/>
  <c r="C1135" i="1"/>
  <c r="H1134" i="1"/>
  <c r="G1134" i="1"/>
  <c r="D1134" i="1"/>
  <c r="C1134" i="1"/>
  <c r="H1133" i="1"/>
  <c r="G1133" i="1"/>
  <c r="D1133" i="1"/>
  <c r="C1133" i="1"/>
  <c r="H1132" i="1"/>
  <c r="D1132" i="1"/>
  <c r="G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H1123" i="1" s="1"/>
  <c r="C1123" i="1"/>
  <c r="D1122" i="1"/>
  <c r="H1122" i="1" s="1"/>
  <c r="C1122" i="1"/>
  <c r="D1121" i="1"/>
  <c r="H1121" i="1" s="1"/>
  <c r="C1121" i="1"/>
  <c r="D1120" i="1"/>
  <c r="H1120" i="1" s="1"/>
  <c r="C1120" i="1"/>
  <c r="D1119" i="1"/>
  <c r="H1119" i="1" s="1"/>
  <c r="C1119" i="1"/>
  <c r="D1118" i="1"/>
  <c r="H1118" i="1" s="1"/>
  <c r="C1118" i="1"/>
  <c r="H1117" i="1"/>
  <c r="G1117" i="1"/>
  <c r="D1117" i="1"/>
  <c r="C1117" i="1"/>
  <c r="H1116" i="1"/>
  <c r="G1116" i="1"/>
  <c r="D1116" i="1"/>
  <c r="C1116" i="1"/>
  <c r="G1115" i="1"/>
  <c r="D1115" i="1"/>
  <c r="H1115" i="1" s="1"/>
  <c r="C1115" i="1"/>
  <c r="H1114" i="1"/>
  <c r="G1114" i="1"/>
  <c r="D1114" i="1"/>
  <c r="C1114" i="1"/>
  <c r="D1113" i="1"/>
  <c r="H1113" i="1" s="1"/>
  <c r="C1113" i="1"/>
  <c r="H1111" i="1"/>
  <c r="D1111" i="1"/>
  <c r="G1111" i="1" s="1"/>
  <c r="C1111" i="1"/>
  <c r="H1110" i="1"/>
  <c r="G1110" i="1"/>
  <c r="D1110" i="1"/>
  <c r="C1110" i="1"/>
  <c r="H1109" i="1"/>
  <c r="G1109" i="1"/>
  <c r="D1109" i="1"/>
  <c r="C1109" i="1"/>
  <c r="H1108" i="1"/>
  <c r="G1108" i="1"/>
  <c r="D1108" i="1"/>
  <c r="C1108" i="1"/>
  <c r="H1107" i="1"/>
  <c r="D1107" i="1"/>
  <c r="G1107" i="1" s="1"/>
  <c r="C1107" i="1"/>
  <c r="H1106" i="1"/>
  <c r="G1106" i="1"/>
  <c r="D1106" i="1"/>
  <c r="C1106" i="1"/>
  <c r="H1105" i="1"/>
  <c r="D1105" i="1"/>
  <c r="G1105" i="1" s="1"/>
  <c r="C1105" i="1"/>
  <c r="C1104" i="1"/>
  <c r="H1103" i="1"/>
  <c r="G1103" i="1"/>
  <c r="D1103" i="1"/>
  <c r="C1103" i="1"/>
  <c r="H1102" i="1"/>
  <c r="G1102" i="1"/>
  <c r="D1102" i="1"/>
  <c r="C1102" i="1"/>
  <c r="H1101" i="1"/>
  <c r="G1101" i="1"/>
  <c r="D1101" i="1"/>
  <c r="C1101" i="1"/>
  <c r="H1100" i="1"/>
  <c r="D1100" i="1"/>
  <c r="G1100" i="1" s="1"/>
  <c r="C1100" i="1"/>
  <c r="H1099" i="1"/>
  <c r="D1099" i="1"/>
  <c r="G1099" i="1" s="1"/>
  <c r="C1099" i="1"/>
  <c r="D1098" i="1"/>
  <c r="H1098" i="1" s="1"/>
  <c r="C1098" i="1"/>
  <c r="D1097" i="1"/>
  <c r="H1097" i="1" s="1"/>
  <c r="C1097"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H1084" i="1"/>
  <c r="C1084" i="1"/>
  <c r="H1083" i="1"/>
  <c r="G1083" i="1"/>
  <c r="D1083" i="1"/>
  <c r="C1083" i="1"/>
  <c r="H1082" i="1"/>
  <c r="G1082" i="1"/>
  <c r="D1082" i="1"/>
  <c r="C1082" i="1"/>
  <c r="H1081" i="1"/>
  <c r="G1081" i="1"/>
  <c r="D1081" i="1"/>
  <c r="C1081" i="1"/>
  <c r="D1080" i="1"/>
  <c r="G1080" i="1" s="1"/>
  <c r="C1080" i="1"/>
  <c r="H1079" i="1"/>
  <c r="G1079" i="1"/>
  <c r="D1079" i="1"/>
  <c r="C1079" i="1"/>
  <c r="H1078" i="1"/>
  <c r="G1078" i="1"/>
  <c r="D1078" i="1"/>
  <c r="C1078" i="1"/>
  <c r="H1077" i="1"/>
  <c r="G1077" i="1"/>
  <c r="D1077" i="1"/>
  <c r="C1077" i="1"/>
  <c r="H1076" i="1"/>
  <c r="D1076" i="1"/>
  <c r="G1076" i="1" s="1"/>
  <c r="C1076" i="1"/>
  <c r="H1075" i="1"/>
  <c r="D1075" i="1"/>
  <c r="G1075" i="1" s="1"/>
  <c r="C1075" i="1"/>
  <c r="H1074" i="1"/>
  <c r="G1074" i="1"/>
  <c r="D1074" i="1"/>
  <c r="C1074" i="1"/>
  <c r="H1073" i="1"/>
  <c r="D1073" i="1"/>
  <c r="G1073" i="1" s="1"/>
  <c r="C1073" i="1"/>
  <c r="H1072" i="1"/>
  <c r="D1072" i="1"/>
  <c r="G1072" i="1" s="1"/>
  <c r="C1072" i="1"/>
  <c r="H1071" i="1"/>
  <c r="D1071" i="1"/>
  <c r="G1071" i="1" s="1"/>
  <c r="C1071" i="1"/>
  <c r="H1070" i="1"/>
  <c r="G1070" i="1"/>
  <c r="D1070" i="1"/>
  <c r="C1070" i="1"/>
  <c r="H1069" i="1"/>
  <c r="G1069" i="1"/>
  <c r="D1069" i="1"/>
  <c r="C1069" i="1"/>
  <c r="H1068" i="1"/>
  <c r="D1068" i="1"/>
  <c r="G1068" i="1" s="1"/>
  <c r="C1068" i="1"/>
  <c r="H1067" i="1"/>
  <c r="D1067" i="1"/>
  <c r="G1067" i="1" s="1"/>
  <c r="C1067" i="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C1048" i="1"/>
  <c r="C1047" i="1"/>
  <c r="H1045" i="1"/>
  <c r="G1045" i="1"/>
  <c r="D1045" i="1"/>
  <c r="C1045" i="1"/>
  <c r="H1044" i="1"/>
  <c r="G1044" i="1"/>
  <c r="D1044" i="1"/>
  <c r="C1044" i="1"/>
  <c r="D1043" i="1"/>
  <c r="H1043" i="1" s="1"/>
  <c r="C1043" i="1"/>
  <c r="G1042" i="1"/>
  <c r="D1042" i="1"/>
  <c r="H1042" i="1" s="1"/>
  <c r="C1042" i="1"/>
  <c r="D1041" i="1"/>
  <c r="H1041" i="1" s="1"/>
  <c r="C1041" i="1"/>
  <c r="H1040" i="1"/>
  <c r="G1040" i="1"/>
  <c r="D1040" i="1"/>
  <c r="C1040" i="1"/>
  <c r="H1039" i="1"/>
  <c r="G1039" i="1"/>
  <c r="D1039" i="1"/>
  <c r="C1039" i="1"/>
  <c r="D1038" i="1"/>
  <c r="G1038" i="1" s="1"/>
  <c r="C1038" i="1"/>
  <c r="G1037" i="1"/>
  <c r="D1037" i="1"/>
  <c r="H1037" i="1" s="1"/>
  <c r="C1037" i="1"/>
  <c r="H1036" i="1"/>
  <c r="G1036" i="1"/>
  <c r="D1036" i="1"/>
  <c r="C1036" i="1"/>
  <c r="H1035" i="1"/>
  <c r="G1035" i="1"/>
  <c r="D1035" i="1"/>
  <c r="C1035" i="1"/>
  <c r="D1034" i="1"/>
  <c r="H1034" i="1" s="1"/>
  <c r="C1034" i="1"/>
  <c r="G1033" i="1"/>
  <c r="D1033" i="1"/>
  <c r="H1033" i="1" s="1"/>
  <c r="C1033" i="1"/>
  <c r="G1032" i="1"/>
  <c r="D1032" i="1"/>
  <c r="H1032" i="1" s="1"/>
  <c r="C1032" i="1"/>
  <c r="D1031" i="1"/>
  <c r="H1031" i="1" s="1"/>
  <c r="C1031" i="1"/>
  <c r="C1030" i="1"/>
  <c r="H1029" i="1"/>
  <c r="G1029" i="1"/>
  <c r="D1029" i="1"/>
  <c r="C1029" i="1"/>
  <c r="H1028" i="1"/>
  <c r="G1028" i="1"/>
  <c r="D1028" i="1"/>
  <c r="C1028" i="1"/>
  <c r="G1027" i="1"/>
  <c r="D1027" i="1"/>
  <c r="H1027" i="1" s="1"/>
  <c r="C1027" i="1"/>
  <c r="H1026" i="1"/>
  <c r="G1026" i="1"/>
  <c r="D1026" i="1"/>
  <c r="C1026" i="1"/>
  <c r="H1025" i="1"/>
  <c r="G1025" i="1"/>
  <c r="D1025" i="1"/>
  <c r="C1025" i="1"/>
  <c r="D1024" i="1"/>
  <c r="H1024" i="1" s="1"/>
  <c r="C1024" i="1"/>
  <c r="D1023" i="1"/>
  <c r="H1022" i="1"/>
  <c r="G1022" i="1"/>
  <c r="D1022" i="1"/>
  <c r="C1022" i="1"/>
  <c r="H1021" i="1"/>
  <c r="G1021" i="1"/>
  <c r="D1021" i="1"/>
  <c r="C1021" i="1"/>
  <c r="H1020" i="1"/>
  <c r="G1020" i="1"/>
  <c r="D1020" i="1"/>
  <c r="C1020" i="1"/>
  <c r="H1019" i="1"/>
  <c r="G1019" i="1"/>
  <c r="D1019" i="1"/>
  <c r="C1019" i="1"/>
  <c r="H1018" i="1"/>
  <c r="D1018" i="1"/>
  <c r="G1018" i="1" s="1"/>
  <c r="C1018" i="1"/>
  <c r="H1017" i="1"/>
  <c r="D1017" i="1"/>
  <c r="G1017" i="1" s="1"/>
  <c r="C1017" i="1"/>
  <c r="H1016" i="1"/>
  <c r="D1016" i="1"/>
  <c r="G1016" i="1" s="1"/>
  <c r="C1016" i="1"/>
  <c r="H1015" i="1"/>
  <c r="G1015" i="1"/>
  <c r="D1015" i="1"/>
  <c r="C1015" i="1"/>
  <c r="H1014" i="1"/>
  <c r="D1014" i="1"/>
  <c r="G1014" i="1" s="1"/>
  <c r="C1014" i="1"/>
  <c r="D1013" i="1"/>
  <c r="G1013" i="1" s="1"/>
  <c r="C1013" i="1"/>
  <c r="H1012" i="1"/>
  <c r="D1012" i="1"/>
  <c r="G1012" i="1" s="1"/>
  <c r="C1012" i="1"/>
  <c r="H1011" i="1"/>
  <c r="D1011" i="1"/>
  <c r="G1011" i="1" s="1"/>
  <c r="C1011" i="1"/>
  <c r="H1010" i="1"/>
  <c r="G1010" i="1"/>
  <c r="D1010" i="1"/>
  <c r="C1010" i="1"/>
  <c r="H1009" i="1"/>
  <c r="D1009" i="1"/>
  <c r="G1009" i="1" s="1"/>
  <c r="C1009" i="1"/>
  <c r="H1008" i="1"/>
  <c r="D1008" i="1"/>
  <c r="G1008" i="1" s="1"/>
  <c r="C1008" i="1"/>
  <c r="D1007" i="1"/>
  <c r="G1007" i="1" s="1"/>
  <c r="C1007" i="1"/>
  <c r="H1006" i="1"/>
  <c r="D1006" i="1"/>
  <c r="G1006" i="1" s="1"/>
  <c r="C1006" i="1"/>
  <c r="H1005" i="1"/>
  <c r="G1005" i="1"/>
  <c r="D1005" i="1"/>
  <c r="C1005" i="1"/>
  <c r="H1004" i="1"/>
  <c r="D1004" i="1"/>
  <c r="G1004" i="1" s="1"/>
  <c r="C1004" i="1"/>
  <c r="H1003" i="1"/>
  <c r="D1003" i="1"/>
  <c r="G1003" i="1" s="1"/>
  <c r="C1003" i="1"/>
  <c r="H1002" i="1"/>
  <c r="G1002" i="1"/>
  <c r="D1002" i="1"/>
  <c r="C1002" i="1"/>
  <c r="D1001" i="1"/>
  <c r="H1001" i="1" s="1"/>
  <c r="C1001" i="1"/>
  <c r="H1000" i="1"/>
  <c r="D1000" i="1"/>
  <c r="G1000" i="1" s="1"/>
  <c r="C1000" i="1"/>
  <c r="H999" i="1"/>
  <c r="D999" i="1"/>
  <c r="G999" i="1" s="1"/>
  <c r="C999" i="1"/>
  <c r="H998" i="1"/>
  <c r="D998" i="1"/>
  <c r="G998" i="1" s="1"/>
  <c r="C998" i="1"/>
  <c r="D997" i="1"/>
  <c r="H997" i="1" s="1"/>
  <c r="C997" i="1"/>
  <c r="H996" i="1"/>
  <c r="D996" i="1"/>
  <c r="G996" i="1" s="1"/>
  <c r="C996" i="1"/>
  <c r="D995" i="1"/>
  <c r="G995" i="1" s="1"/>
  <c r="C995" i="1"/>
  <c r="H994" i="1"/>
  <c r="D994" i="1"/>
  <c r="G994" i="1" s="1"/>
  <c r="C994" i="1"/>
  <c r="H993" i="1"/>
  <c r="D993" i="1"/>
  <c r="G993" i="1" s="1"/>
  <c r="C993" i="1"/>
  <c r="H992" i="1"/>
  <c r="D992" i="1"/>
  <c r="G992" i="1" s="1"/>
  <c r="C992" i="1"/>
  <c r="D991" i="1"/>
  <c r="G991" i="1" s="1"/>
  <c r="C991" i="1"/>
  <c r="G989" i="1"/>
  <c r="D989" i="1"/>
  <c r="H989" i="1" s="1"/>
  <c r="C989" i="1"/>
  <c r="G988"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D893" i="1"/>
  <c r="H893" i="1" s="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D817" i="1"/>
  <c r="G817" i="1" s="1"/>
  <c r="C817" i="1"/>
  <c r="H816" i="1"/>
  <c r="G816" i="1"/>
  <c r="D816" i="1"/>
  <c r="C816" i="1"/>
  <c r="H815" i="1"/>
  <c r="G815" i="1"/>
  <c r="D815" i="1"/>
  <c r="C815" i="1"/>
  <c r="H814" i="1"/>
  <c r="G814" i="1"/>
  <c r="D814" i="1"/>
  <c r="C814" i="1"/>
  <c r="H813" i="1"/>
  <c r="G813" i="1"/>
  <c r="D813" i="1"/>
  <c r="C813" i="1"/>
  <c r="D812" i="1"/>
  <c r="H812" i="1" s="1"/>
  <c r="C812" i="1"/>
  <c r="H811" i="1"/>
  <c r="G811" i="1"/>
  <c r="D811" i="1"/>
  <c r="C811" i="1"/>
  <c r="H810" i="1"/>
  <c r="G810" i="1"/>
  <c r="D810" i="1"/>
  <c r="C810"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H717" i="1"/>
  <c r="G717" i="1"/>
  <c r="D717" i="1"/>
  <c r="C717" i="1"/>
  <c r="H716" i="1"/>
  <c r="G716" i="1"/>
  <c r="D716" i="1"/>
  <c r="C716" i="1"/>
  <c r="D715" i="1"/>
  <c r="H715" i="1" s="1"/>
  <c r="C715" i="1"/>
  <c r="D714" i="1"/>
  <c r="H714" i="1" s="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G688" i="1"/>
  <c r="D688" i="1"/>
  <c r="C688" i="1"/>
  <c r="H688" i="1" s="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H662" i="1" s="1"/>
  <c r="C662" i="1"/>
  <c r="H661" i="1"/>
  <c r="G661" i="1"/>
  <c r="D661" i="1"/>
  <c r="C661" i="1"/>
  <c r="H660" i="1"/>
  <c r="G660" i="1"/>
  <c r="D660" i="1"/>
  <c r="C660" i="1"/>
  <c r="D659" i="1"/>
  <c r="H659" i="1" s="1"/>
  <c r="C659" i="1"/>
  <c r="D658" i="1"/>
  <c r="G658" i="1" s="1"/>
  <c r="C658" i="1"/>
  <c r="H657" i="1"/>
  <c r="G657" i="1"/>
  <c r="D657" i="1"/>
  <c r="C657" i="1"/>
  <c r="H656" i="1"/>
  <c r="G656" i="1"/>
  <c r="D656" i="1"/>
  <c r="C656" i="1"/>
  <c r="D655" i="1"/>
  <c r="H655" i="1" s="1"/>
  <c r="C655" i="1"/>
  <c r="D654" i="1"/>
  <c r="H654" i="1" s="1"/>
  <c r="C654" i="1"/>
  <c r="H653" i="1"/>
  <c r="G653" i="1"/>
  <c r="D653" i="1"/>
  <c r="C653" i="1"/>
  <c r="H652" i="1"/>
  <c r="G652" i="1"/>
  <c r="D652" i="1"/>
  <c r="C652" i="1"/>
  <c r="H651" i="1"/>
  <c r="G651" i="1"/>
  <c r="D651" i="1"/>
  <c r="C651" i="1"/>
  <c r="H650" i="1"/>
  <c r="G650" i="1"/>
  <c r="D650" i="1"/>
  <c r="C650" i="1"/>
  <c r="D649" i="1"/>
  <c r="H649" i="1" s="1"/>
  <c r="C649" i="1"/>
  <c r="D648" i="1"/>
  <c r="H648" i="1" s="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D628" i="1"/>
  <c r="H628" i="1" s="1"/>
  <c r="C628" i="1"/>
  <c r="D627" i="1"/>
  <c r="H627" i="1" s="1"/>
  <c r="C627" i="1"/>
  <c r="D626" i="1"/>
  <c r="H626" i="1" s="1"/>
  <c r="C626" i="1"/>
  <c r="D625" i="1"/>
  <c r="H625" i="1" s="1"/>
  <c r="C625" i="1"/>
  <c r="D624" i="1"/>
  <c r="H624" i="1" s="1"/>
  <c r="C624" i="1"/>
  <c r="D623" i="1"/>
  <c r="H622" i="1"/>
  <c r="D622" i="1"/>
  <c r="G622" i="1" s="1"/>
  <c r="C622" i="1"/>
  <c r="H621" i="1"/>
  <c r="D621" i="1"/>
  <c r="G621" i="1" s="1"/>
  <c r="C621"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D612" i="1"/>
  <c r="H612" i="1" s="1"/>
  <c r="C612" i="1"/>
  <c r="D611" i="1"/>
  <c r="H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D530" i="1"/>
  <c r="G530" i="1" s="1"/>
  <c r="C530" i="1"/>
  <c r="H529" i="1"/>
  <c r="D529" i="1"/>
  <c r="G529" i="1" s="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D502" i="1"/>
  <c r="H502" i="1" s="1"/>
  <c r="C502" i="1"/>
  <c r="D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D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D412" i="1"/>
  <c r="H412" i="1" s="1"/>
  <c r="C412" i="1"/>
  <c r="D411" i="1"/>
  <c r="D406" i="1"/>
  <c r="H406" i="1" s="1"/>
  <c r="C406" i="1"/>
  <c r="D405" i="1"/>
  <c r="H405" i="1" s="1"/>
  <c r="C405" i="1"/>
  <c r="H404" i="1"/>
  <c r="G404" i="1"/>
  <c r="D404" i="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H369" i="1" s="1"/>
  <c r="C369" i="1"/>
  <c r="H368" i="1"/>
  <c r="G368" i="1"/>
  <c r="D368" i="1"/>
  <c r="C368" i="1"/>
  <c r="D367" i="1"/>
  <c r="H367" i="1" s="1"/>
  <c r="C367" i="1"/>
  <c r="H366" i="1"/>
  <c r="G366" i="1"/>
  <c r="D366" i="1"/>
  <c r="C366" i="1"/>
  <c r="D365" i="1"/>
  <c r="H365" i="1" s="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2" i="1"/>
  <c r="H292" i="1" s="1"/>
  <c r="C292" i="1"/>
  <c r="D291" i="1"/>
  <c r="H291" i="1" s="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D260" i="1"/>
  <c r="H260" i="1" s="1"/>
  <c r="C260" i="1"/>
  <c r="D258" i="1"/>
  <c r="H258" i="1" s="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3" i="1" s="1"/>
  <c r="C233"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G202" i="1"/>
  <c r="D202" i="1"/>
  <c r="C202" i="1"/>
  <c r="H201" i="1"/>
  <c r="D201" i="1"/>
  <c r="G201" i="1" s="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H194" i="1"/>
  <c r="G194" i="1"/>
  <c r="D194" i="1"/>
  <c r="C194" i="1"/>
  <c r="D193" i="1"/>
  <c r="D191" i="1"/>
  <c r="H191" i="1" s="1"/>
  <c r="C191" i="1"/>
  <c r="D190" i="1"/>
  <c r="H190" i="1" s="1"/>
  <c r="C190" i="1"/>
  <c r="D189" i="1"/>
  <c r="G189" i="1" s="1"/>
  <c r="C189" i="1"/>
  <c r="D188" i="1"/>
  <c r="H188" i="1" s="1"/>
  <c r="C188" i="1"/>
  <c r="D187" i="1"/>
  <c r="H187" i="1" s="1"/>
  <c r="C187" i="1"/>
  <c r="D186" i="1"/>
  <c r="H186" i="1" s="1"/>
  <c r="C186" i="1"/>
  <c r="D185" i="1"/>
  <c r="H185" i="1" s="1"/>
  <c r="C185" i="1"/>
  <c r="C184" i="1"/>
  <c r="D183" i="1"/>
  <c r="H183" i="1" s="1"/>
  <c r="C183" i="1"/>
  <c r="D182" i="1"/>
  <c r="H182" i="1" s="1"/>
  <c r="C182" i="1"/>
  <c r="D181" i="1"/>
  <c r="H181" i="1" s="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H174" i="1"/>
  <c r="D174" i="1"/>
  <c r="G174" i="1" s="1"/>
  <c r="C174" i="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D166" i="1"/>
  <c r="H166" i="1" s="1"/>
  <c r="C166" i="1"/>
  <c r="C165" i="1"/>
  <c r="D164" i="1"/>
  <c r="H164" i="1" s="1"/>
  <c r="C164" i="1"/>
  <c r="D163" i="1"/>
  <c r="H163" i="1" s="1"/>
  <c r="C163" i="1"/>
  <c r="D162" i="1"/>
  <c r="H162" i="1" s="1"/>
  <c r="C162" i="1"/>
  <c r="D161" i="1"/>
  <c r="H161" i="1" s="1"/>
  <c r="C161" i="1"/>
  <c r="C160" i="1"/>
  <c r="H158" i="1"/>
  <c r="G158" i="1"/>
  <c r="D158" i="1"/>
  <c r="C158" i="1"/>
  <c r="H157" i="1"/>
  <c r="D157" i="1"/>
  <c r="G157" i="1" s="1"/>
  <c r="C157" i="1"/>
  <c r="H156" i="1"/>
  <c r="G156" i="1"/>
  <c r="D156" i="1"/>
  <c r="C156" i="1"/>
  <c r="C155" i="1"/>
  <c r="D154" i="1"/>
  <c r="H154" i="1" s="1"/>
  <c r="C154" i="1"/>
  <c r="H153" i="1"/>
  <c r="G153" i="1"/>
  <c r="D153" i="1"/>
  <c r="C153" i="1"/>
  <c r="H152" i="1"/>
  <c r="G152" i="1"/>
  <c r="D152" i="1"/>
  <c r="C152" i="1"/>
  <c r="H151" i="1"/>
  <c r="G151" i="1"/>
  <c r="D151" i="1"/>
  <c r="C151" i="1"/>
  <c r="D150" i="1"/>
  <c r="H150" i="1" s="1"/>
  <c r="C150" i="1"/>
  <c r="D149" i="1"/>
  <c r="H149" i="1" s="1"/>
  <c r="C149" i="1"/>
  <c r="C148"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5" i="1" s="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H117" i="1"/>
  <c r="G117" i="1"/>
  <c r="D117" i="1"/>
  <c r="C117" i="1"/>
  <c r="D116" i="1"/>
  <c r="H116" i="1" s="1"/>
  <c r="C116" i="1"/>
  <c r="H115" i="1"/>
  <c r="G115" i="1"/>
  <c r="D115" i="1"/>
  <c r="C115" i="1"/>
  <c r="H114" i="1"/>
  <c r="G114" i="1"/>
  <c r="D114" i="1"/>
  <c r="C114" i="1"/>
  <c r="D113" i="1"/>
  <c r="H113" i="1" s="1"/>
  <c r="C113" i="1"/>
  <c r="H112" i="1"/>
  <c r="G112" i="1"/>
  <c r="D112" i="1"/>
  <c r="C112" i="1"/>
  <c r="D111" i="1"/>
  <c r="H111" i="1" s="1"/>
  <c r="C111" i="1"/>
  <c r="H110" i="1"/>
  <c r="G110" i="1"/>
  <c r="D110" i="1"/>
  <c r="C110" i="1"/>
  <c r="H109" i="1"/>
  <c r="G109" i="1"/>
  <c r="D109" i="1"/>
  <c r="C109" i="1"/>
  <c r="D108" i="1"/>
  <c r="H108" i="1" s="1"/>
  <c r="C108" i="1"/>
  <c r="H107" i="1"/>
  <c r="G107" i="1"/>
  <c r="D107" i="1"/>
  <c r="C107" i="1"/>
  <c r="H106" i="1"/>
  <c r="G106" i="1"/>
  <c r="D106" i="1"/>
  <c r="C106" i="1"/>
  <c r="H105" i="1"/>
  <c r="D105" i="1"/>
  <c r="G105" i="1" s="1"/>
  <c r="C105" i="1"/>
  <c r="H104" i="1"/>
  <c r="G104" i="1"/>
  <c r="D104" i="1"/>
  <c r="C104"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H59" i="1" s="1"/>
  <c r="C59" i="1"/>
  <c r="D58" i="1"/>
  <c r="H58" i="1" s="1"/>
  <c r="C58" i="1"/>
  <c r="D57" i="1"/>
  <c r="H57" i="1" s="1"/>
  <c r="C57" i="1"/>
  <c r="H56" i="1"/>
  <c r="G56"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73" i="9" l="1"/>
  <c r="B273" i="9" s="1"/>
  <c r="G1050" i="1"/>
  <c r="F70" i="5"/>
  <c r="D49" i="8"/>
  <c r="C1524" i="1" s="1"/>
  <c r="H1524" i="1" s="1"/>
  <c r="G1552" i="1"/>
  <c r="G1533" i="1"/>
  <c r="C1530" i="1"/>
  <c r="H1530" i="1" s="1"/>
  <c r="G1529" i="1"/>
  <c r="G1528" i="1"/>
  <c r="G1525" i="1"/>
  <c r="G1521" i="1"/>
  <c r="G1520" i="1"/>
  <c r="G1572" i="1"/>
  <c r="C1570" i="1"/>
  <c r="H1570" i="1" s="1"/>
  <c r="G1576" i="1"/>
  <c r="H1576" i="1"/>
  <c r="G1577" i="1"/>
  <c r="G1513" i="1"/>
  <c r="D24" i="8"/>
  <c r="C1499" i="1" s="1"/>
  <c r="G1499" i="1" s="1"/>
  <c r="G1509" i="1"/>
  <c r="G1505" i="1"/>
  <c r="H1501" i="1"/>
  <c r="G1500" i="1"/>
  <c r="G1497" i="1"/>
  <c r="G1496" i="1"/>
  <c r="G1493" i="1"/>
  <c r="G1492" i="1"/>
  <c r="G1489" i="1"/>
  <c r="G1488" i="1"/>
  <c r="G1485" i="1"/>
  <c r="C1483" i="1"/>
  <c r="G1483" i="1" s="1"/>
  <c r="G1481" i="1"/>
  <c r="G1484" i="1"/>
  <c r="G1480" i="1"/>
  <c r="E38" i="7"/>
  <c r="I31" i="3" s="1"/>
  <c r="G1477" i="1"/>
  <c r="G1474" i="1"/>
  <c r="I1474" i="1" s="1"/>
  <c r="G1472" i="1"/>
  <c r="D1469" i="1"/>
  <c r="G1468" i="1"/>
  <c r="G1462" i="1"/>
  <c r="J1460" i="1"/>
  <c r="G1459" i="1"/>
  <c r="D1453" i="1"/>
  <c r="D1454" i="1"/>
  <c r="H1454" i="1" s="1"/>
  <c r="H1452" i="1"/>
  <c r="J1450" i="1"/>
  <c r="G1449" i="1"/>
  <c r="I1449" i="1" s="1"/>
  <c r="J1445" i="1"/>
  <c r="G1447" i="1"/>
  <c r="J1446" i="1"/>
  <c r="H1446" i="1"/>
  <c r="G1478" i="1"/>
  <c r="H1477" i="1"/>
  <c r="I1477" i="1" s="1"/>
  <c r="G1475" i="1"/>
  <c r="G1473" i="1"/>
  <c r="H1472" i="1"/>
  <c r="C1470" i="1"/>
  <c r="G1470" i="1" s="1"/>
  <c r="C1469" i="1"/>
  <c r="I1468" i="1"/>
  <c r="H1468" i="1"/>
  <c r="G1467" i="1"/>
  <c r="G1465" i="1"/>
  <c r="I1464" i="1"/>
  <c r="G1463" i="1"/>
  <c r="G1461" i="1"/>
  <c r="H1461" i="1"/>
  <c r="H1462" i="1"/>
  <c r="D22" i="7"/>
  <c r="H30" i="3" s="1"/>
  <c r="H1459" i="1"/>
  <c r="G1458" i="1"/>
  <c r="I1458" i="1" s="1"/>
  <c r="J1458" i="1"/>
  <c r="I1457" i="1"/>
  <c r="J1456" i="1"/>
  <c r="G1452" i="1"/>
  <c r="J1452" i="1"/>
  <c r="I1451" i="1"/>
  <c r="H1449" i="1"/>
  <c r="J1448" i="1"/>
  <c r="I1447" i="1"/>
  <c r="H1445" i="1"/>
  <c r="D6" i="7"/>
  <c r="H1443" i="1"/>
  <c r="I1443" i="1" s="1"/>
  <c r="G1443" i="1"/>
  <c r="I1439" i="1"/>
  <c r="C1438" i="1"/>
  <c r="J1439" i="1"/>
  <c r="G1330" i="1"/>
  <c r="G1331" i="1"/>
  <c r="F36" i="6"/>
  <c r="G1434" i="1"/>
  <c r="G1433" i="1"/>
  <c r="G1432" i="1"/>
  <c r="G1431" i="1"/>
  <c r="G1430" i="1"/>
  <c r="G1429" i="1"/>
  <c r="G1428" i="1"/>
  <c r="G1427" i="1"/>
  <c r="G1426" i="1"/>
  <c r="G1424" i="1"/>
  <c r="G1425" i="1"/>
  <c r="G1422" i="1"/>
  <c r="G1421" i="1"/>
  <c r="G1420" i="1"/>
  <c r="G1419" i="1"/>
  <c r="G1418" i="1"/>
  <c r="G1416" i="1"/>
  <c r="H1417" i="1"/>
  <c r="G1415" i="1"/>
  <c r="G1414" i="1"/>
  <c r="G1413" i="1"/>
  <c r="G1402" i="1"/>
  <c r="G1401" i="1"/>
  <c r="G1403" i="1"/>
  <c r="G1400" i="1"/>
  <c r="G1399" i="1"/>
  <c r="G1398" i="1"/>
  <c r="G1397" i="1"/>
  <c r="G1396" i="1"/>
  <c r="G1395" i="1"/>
  <c r="H1393" i="1"/>
  <c r="G1393" i="1"/>
  <c r="G1394" i="1"/>
  <c r="G1392" i="1"/>
  <c r="G1391" i="1"/>
  <c r="G1390" i="1"/>
  <c r="G1388" i="1"/>
  <c r="G1389" i="1"/>
  <c r="G1387" i="1"/>
  <c r="G1385" i="1"/>
  <c r="G1382" i="1"/>
  <c r="G1381" i="1"/>
  <c r="G1380" i="1"/>
  <c r="G1379" i="1"/>
  <c r="D1376" i="1"/>
  <c r="H1376" i="1" s="1"/>
  <c r="G1378" i="1"/>
  <c r="G1377" i="1"/>
  <c r="G1375" i="1"/>
  <c r="G1374" i="1"/>
  <c r="G1373" i="1"/>
  <c r="G1372" i="1"/>
  <c r="G1371" i="1"/>
  <c r="G1369" i="1"/>
  <c r="G1370" i="1"/>
  <c r="G1368" i="1"/>
  <c r="G1367" i="1"/>
  <c r="G1366" i="1"/>
  <c r="G1365" i="1"/>
  <c r="G1364" i="1"/>
  <c r="G1363" i="1"/>
  <c r="G1362" i="1"/>
  <c r="G1360" i="1"/>
  <c r="G1361" i="1"/>
  <c r="G1359" i="1"/>
  <c r="G1358" i="1"/>
  <c r="G1357" i="1"/>
  <c r="G1356" i="1"/>
  <c r="G1348" i="1"/>
  <c r="G1347" i="1"/>
  <c r="G1346" i="1"/>
  <c r="H1344" i="1"/>
  <c r="G1344" i="1"/>
  <c r="G1345" i="1"/>
  <c r="F50" i="6"/>
  <c r="G1343" i="1"/>
  <c r="G1342" i="1"/>
  <c r="G1341" i="1"/>
  <c r="G1340" i="1"/>
  <c r="G1339" i="1"/>
  <c r="H1337" i="1"/>
  <c r="G1337" i="1"/>
  <c r="G1338" i="1"/>
  <c r="H1333" i="1"/>
  <c r="G1336" i="1"/>
  <c r="G1335" i="1"/>
  <c r="G1328" i="1"/>
  <c r="G1327" i="1"/>
  <c r="G1326" i="1"/>
  <c r="G1325" i="1"/>
  <c r="G1324" i="1"/>
  <c r="G1322" i="1"/>
  <c r="G1323" i="1"/>
  <c r="G1321" i="1"/>
  <c r="G1320" i="1"/>
  <c r="G1319" i="1"/>
  <c r="G1318" i="1"/>
  <c r="G1316" i="1"/>
  <c r="G1317" i="1"/>
  <c r="G1315" i="1"/>
  <c r="G1314" i="1"/>
  <c r="G1313" i="1"/>
  <c r="G1311" i="1"/>
  <c r="G1310" i="1"/>
  <c r="G1309" i="1"/>
  <c r="H1307" i="1"/>
  <c r="G1307" i="1"/>
  <c r="G1308" i="1"/>
  <c r="G1306" i="1"/>
  <c r="H1304" i="1"/>
  <c r="G1304" i="1"/>
  <c r="G1305" i="1"/>
  <c r="G1303" i="1"/>
  <c r="G1302" i="1"/>
  <c r="G1300" i="1"/>
  <c r="G1301" i="1"/>
  <c r="D1227" i="1"/>
  <c r="H1227" i="1" s="1"/>
  <c r="G1298" i="1"/>
  <c r="G1297" i="1"/>
  <c r="G1296" i="1"/>
  <c r="G1295" i="1"/>
  <c r="G1294" i="1"/>
  <c r="G1293" i="1"/>
  <c r="E299" i="9"/>
  <c r="B299" i="9" s="1"/>
  <c r="G1265" i="1"/>
  <c r="G1266" i="1"/>
  <c r="F215" i="9"/>
  <c r="G1234" i="1"/>
  <c r="G1233" i="1"/>
  <c r="G1232" i="1"/>
  <c r="G1231" i="1"/>
  <c r="G1230" i="1"/>
  <c r="G1229" i="1"/>
  <c r="E245" i="5"/>
  <c r="D1222" i="1" s="1"/>
  <c r="G1228" i="1"/>
  <c r="G1226" i="1"/>
  <c r="G1225" i="1"/>
  <c r="D1223" i="1"/>
  <c r="G1221" i="1"/>
  <c r="G1219" i="1"/>
  <c r="G1220" i="1"/>
  <c r="F242" i="5"/>
  <c r="G1218" i="1"/>
  <c r="G1216" i="1"/>
  <c r="G1217" i="1"/>
  <c r="G1213" i="1"/>
  <c r="G1211" i="1"/>
  <c r="G1212" i="1"/>
  <c r="G1210" i="1"/>
  <c r="E307" i="9"/>
  <c r="B307" i="9" s="1"/>
  <c r="G1209" i="1"/>
  <c r="G1208" i="1"/>
  <c r="E303" i="9"/>
  <c r="B303" i="9" s="1"/>
  <c r="G1206" i="1"/>
  <c r="G1204" i="1"/>
  <c r="G1203" i="1"/>
  <c r="H1201" i="1"/>
  <c r="G1201" i="1"/>
  <c r="G1202" i="1"/>
  <c r="E206" i="5"/>
  <c r="E176" i="5" s="1"/>
  <c r="G1200" i="1"/>
  <c r="G1198" i="1"/>
  <c r="G1197" i="1"/>
  <c r="G1196" i="1"/>
  <c r="G1195" i="1"/>
  <c r="G1194" i="1"/>
  <c r="E305" i="9"/>
  <c r="B305" i="9" s="1"/>
  <c r="G1192" i="1"/>
  <c r="G1190" i="1"/>
  <c r="G1188" i="1"/>
  <c r="F207" i="5"/>
  <c r="G1184" i="1"/>
  <c r="G1186" i="1"/>
  <c r="G1185" i="1"/>
  <c r="E294" i="9"/>
  <c r="B294" i="9" s="1"/>
  <c r="G1181" i="1"/>
  <c r="G1180" i="1"/>
  <c r="G1179" i="1"/>
  <c r="G1178" i="1"/>
  <c r="G1177" i="1"/>
  <c r="G1175" i="1"/>
  <c r="G1176" i="1"/>
  <c r="G1174" i="1"/>
  <c r="G1173" i="1"/>
  <c r="D1168" i="1"/>
  <c r="G1172" i="1"/>
  <c r="D1167" i="1"/>
  <c r="H1166" i="1"/>
  <c r="E309" i="9"/>
  <c r="B309" i="9" s="1"/>
  <c r="H1157" i="1"/>
  <c r="G1151" i="1"/>
  <c r="G1150" i="1"/>
  <c r="G1149" i="1"/>
  <c r="G1147" i="1"/>
  <c r="G1146" i="1"/>
  <c r="G1145" i="1"/>
  <c r="G1144" i="1"/>
  <c r="E292" i="9"/>
  <c r="B292" i="9" s="1"/>
  <c r="G1143" i="1"/>
  <c r="G1137" i="1"/>
  <c r="G1131" i="1"/>
  <c r="E146" i="5"/>
  <c r="D1124" i="1" s="1"/>
  <c r="G1130" i="1"/>
  <c r="E33" i="9"/>
  <c r="B33" i="9" s="1"/>
  <c r="G1129" i="1"/>
  <c r="G1127" i="1"/>
  <c r="G1128" i="1"/>
  <c r="G1126" i="1"/>
  <c r="G1125" i="1"/>
  <c r="G1123" i="1"/>
  <c r="G1122" i="1"/>
  <c r="G1120" i="1"/>
  <c r="G1121" i="1"/>
  <c r="E134" i="5"/>
  <c r="D1112" i="1" s="1"/>
  <c r="G1119" i="1"/>
  <c r="G1118" i="1"/>
  <c r="G1113" i="1"/>
  <c r="H1104" i="1"/>
  <c r="G1097" i="1"/>
  <c r="G1098" i="1"/>
  <c r="G1095" i="1"/>
  <c r="G1094" i="1"/>
  <c r="G1093" i="1"/>
  <c r="G1092" i="1"/>
  <c r="G1091" i="1"/>
  <c r="G1090" i="1"/>
  <c r="G1089" i="1"/>
  <c r="G1088" i="1"/>
  <c r="G1087" i="1"/>
  <c r="G1086" i="1"/>
  <c r="G1085" i="1"/>
  <c r="H1080" i="1"/>
  <c r="G1064" i="1"/>
  <c r="G1063" i="1"/>
  <c r="G1062" i="1"/>
  <c r="G1061" i="1"/>
  <c r="G1060" i="1"/>
  <c r="G1059" i="1"/>
  <c r="G1057" i="1"/>
  <c r="G1058" i="1"/>
  <c r="G1052" i="1"/>
  <c r="D1047" i="1"/>
  <c r="D1048" i="1"/>
  <c r="G1043" i="1"/>
  <c r="G1041" i="1"/>
  <c r="G1034" i="1"/>
  <c r="H1038" i="1"/>
  <c r="G1031" i="1"/>
  <c r="G1030" i="1"/>
  <c r="H995" i="1"/>
  <c r="G1024" i="1"/>
  <c r="H1013" i="1"/>
  <c r="H1007" i="1"/>
  <c r="G1001" i="1"/>
  <c r="G997" i="1"/>
  <c r="H991" i="1"/>
  <c r="G986" i="1"/>
  <c r="G987" i="1"/>
  <c r="E27" i="9"/>
  <c r="B27" i="9" s="1"/>
  <c r="E298" i="9"/>
  <c r="B298" i="9" s="1"/>
  <c r="E301" i="9"/>
  <c r="B301" i="9" s="1"/>
  <c r="E286" i="9"/>
  <c r="B286" i="9" s="1"/>
  <c r="G893" i="1"/>
  <c r="G406" i="1"/>
  <c r="G405" i="1"/>
  <c r="H809" i="1"/>
  <c r="G812" i="1"/>
  <c r="G735" i="1"/>
  <c r="G718" i="1"/>
  <c r="G715" i="1"/>
  <c r="G714" i="1"/>
  <c r="G711" i="1"/>
  <c r="G687" i="1"/>
  <c r="G662" i="1"/>
  <c r="G659" i="1"/>
  <c r="H658" i="1"/>
  <c r="G655" i="1"/>
  <c r="G654" i="1"/>
  <c r="G649" i="1"/>
  <c r="G648" i="1"/>
  <c r="E22" i="9"/>
  <c r="B22" i="9" s="1"/>
  <c r="B275" i="9"/>
  <c r="G611" i="1"/>
  <c r="G612" i="1"/>
  <c r="G593" i="1"/>
  <c r="G594" i="1"/>
  <c r="E140" i="9"/>
  <c r="E593" i="4"/>
  <c r="D587" i="1" s="1"/>
  <c r="G502" i="1"/>
  <c r="E111" i="9"/>
  <c r="B111" i="9" s="1"/>
  <c r="D484" i="1"/>
  <c r="E98" i="9"/>
  <c r="B98" i="9" s="1"/>
  <c r="E421" i="4"/>
  <c r="D415" i="1" s="1"/>
  <c r="B227" i="9"/>
  <c r="G398" i="1"/>
  <c r="G397" i="1"/>
  <c r="G369" i="1"/>
  <c r="G367" i="1"/>
  <c r="G365" i="1"/>
  <c r="G292" i="1"/>
  <c r="G291" i="1"/>
  <c r="G413" i="1"/>
  <c r="G288" i="1"/>
  <c r="G412" i="1"/>
  <c r="G261" i="1"/>
  <c r="G260" i="1"/>
  <c r="G258" i="1"/>
  <c r="G257" i="1"/>
  <c r="G248" i="1"/>
  <c r="G256" i="1"/>
  <c r="G255" i="1"/>
  <c r="H232" i="1"/>
  <c r="G232" i="1"/>
  <c r="E224" i="4"/>
  <c r="D220" i="1" s="1"/>
  <c r="G233" i="1"/>
  <c r="G206" i="1"/>
  <c r="H206" i="1"/>
  <c r="F210" i="4"/>
  <c r="E196" i="4"/>
  <c r="D192" i="1" s="1"/>
  <c r="G191" i="1"/>
  <c r="G190" i="1"/>
  <c r="H189" i="1"/>
  <c r="G188" i="1"/>
  <c r="G187" i="1"/>
  <c r="G186" i="1"/>
  <c r="G185" i="1"/>
  <c r="G184" i="1"/>
  <c r="G183" i="1"/>
  <c r="G182" i="1"/>
  <c r="E45" i="9"/>
  <c r="B45" i="9" s="1"/>
  <c r="F221" i="9"/>
  <c r="B221" i="9" s="1"/>
  <c r="G181" i="1"/>
  <c r="F177" i="4"/>
  <c r="B219" i="9"/>
  <c r="E42" i="9"/>
  <c r="B42" i="9" s="1"/>
  <c r="H173" i="1"/>
  <c r="H165" i="1"/>
  <c r="G165" i="1"/>
  <c r="F169" i="4"/>
  <c r="G166" i="1"/>
  <c r="G164" i="1"/>
  <c r="G163" i="1"/>
  <c r="G162" i="1"/>
  <c r="E41" i="9"/>
  <c r="B41" i="9" s="1"/>
  <c r="G161" i="1"/>
  <c r="F159" i="4"/>
  <c r="D155" i="1"/>
  <c r="G154" i="1"/>
  <c r="G150" i="1"/>
  <c r="F152" i="4"/>
  <c r="G148" i="1"/>
  <c r="G149" i="1"/>
  <c r="G146" i="1"/>
  <c r="G135" i="1"/>
  <c r="G116" i="1"/>
  <c r="G118" i="1"/>
  <c r="G113" i="1"/>
  <c r="G108" i="1"/>
  <c r="G111" i="1"/>
  <c r="G103" i="1"/>
  <c r="H103" i="1"/>
  <c r="F107" i="4"/>
  <c r="E106" i="4"/>
  <c r="D102" i="1" s="1"/>
  <c r="H102" i="1" s="1"/>
  <c r="H90" i="1"/>
  <c r="G90" i="1"/>
  <c r="H87" i="1"/>
  <c r="G87" i="1"/>
  <c r="G89" i="1"/>
  <c r="E82" i="4"/>
  <c r="D78" i="1" s="1"/>
  <c r="F91" i="4"/>
  <c r="G79" i="1"/>
  <c r="G81" i="1"/>
  <c r="F83" i="4"/>
  <c r="G58" i="1"/>
  <c r="G59" i="1"/>
  <c r="G70" i="1"/>
  <c r="G71" i="1"/>
  <c r="E34" i="9"/>
  <c r="B34" i="9" s="1"/>
  <c r="G57" i="1"/>
  <c r="H55" i="1"/>
  <c r="G55" i="1"/>
  <c r="F59" i="4"/>
  <c r="E26" i="9"/>
  <c r="B26" i="9" s="1"/>
  <c r="E7" i="4"/>
  <c r="D3" i="1" s="1"/>
  <c r="E287" i="9"/>
  <c r="B287" i="9" s="1"/>
  <c r="E296" i="9"/>
  <c r="B296" i="9" s="1"/>
  <c r="E300" i="9"/>
  <c r="B300" i="9" s="1"/>
  <c r="B215" i="9"/>
  <c r="F217" i="9"/>
  <c r="B217" i="9" s="1"/>
  <c r="E32" i="9"/>
  <c r="B32" i="9" s="1"/>
  <c r="E288" i="9"/>
  <c r="B288" i="9" s="1"/>
  <c r="E293" i="9"/>
  <c r="B293" i="9" s="1"/>
  <c r="G193" i="1"/>
  <c r="H193" i="1"/>
  <c r="G102" i="1"/>
  <c r="G467" i="1"/>
  <c r="H467" i="1"/>
  <c r="H1483" i="1"/>
  <c r="H1491" i="1"/>
  <c r="G1491" i="1"/>
  <c r="H1503" i="1"/>
  <c r="G1503" i="1"/>
  <c r="H1511" i="1"/>
  <c r="G1511" i="1"/>
  <c r="F164" i="4"/>
  <c r="E163" i="4"/>
  <c r="D159" i="1" s="1"/>
  <c r="D644" i="4"/>
  <c r="D643" i="4"/>
  <c r="F416" i="4"/>
  <c r="F629" i="4"/>
  <c r="D625" i="4"/>
  <c r="C623" i="1"/>
  <c r="F78" i="5"/>
  <c r="C1056" i="1"/>
  <c r="F134" i="5"/>
  <c r="C1112" i="1"/>
  <c r="F61" i="6"/>
  <c r="C1355" i="1"/>
  <c r="E5" i="7"/>
  <c r="D1437" i="1"/>
  <c r="C259" i="1"/>
  <c r="C334" i="1"/>
  <c r="C411" i="1"/>
  <c r="C501" i="1"/>
  <c r="D619" i="1"/>
  <c r="D620" i="1"/>
  <c r="G624" i="1"/>
  <c r="G625" i="1"/>
  <c r="G626" i="1"/>
  <c r="G627" i="1"/>
  <c r="G628" i="1"/>
  <c r="H1444" i="1"/>
  <c r="G1444" i="1"/>
  <c r="J1444" i="1"/>
  <c r="G1445" i="1"/>
  <c r="I1448" i="1"/>
  <c r="I1452" i="1"/>
  <c r="I1455" i="1"/>
  <c r="I1456" i="1"/>
  <c r="I1459" i="1"/>
  <c r="I1460" i="1"/>
  <c r="H1463" i="1"/>
  <c r="I1463" i="1" s="1"/>
  <c r="J1465" i="1"/>
  <c r="H1467" i="1"/>
  <c r="J1471" i="1"/>
  <c r="H1473" i="1"/>
  <c r="I1473" i="1" s="1"/>
  <c r="H1476" i="1"/>
  <c r="I1476" i="1" s="1"/>
  <c r="J1478" i="1"/>
  <c r="H1519" i="1"/>
  <c r="G1519" i="1"/>
  <c r="H1523" i="1"/>
  <c r="G1523" i="1"/>
  <c r="H1527" i="1"/>
  <c r="G1527" i="1"/>
  <c r="H1531" i="1"/>
  <c r="G1531" i="1"/>
  <c r="H1535" i="1"/>
  <c r="G1535" i="1"/>
  <c r="H1539" i="1"/>
  <c r="G1539" i="1"/>
  <c r="H1543" i="1"/>
  <c r="G1543" i="1"/>
  <c r="H1547" i="1"/>
  <c r="G1547" i="1"/>
  <c r="H1551" i="1"/>
  <c r="G1551" i="1"/>
  <c r="H1555" i="1"/>
  <c r="G1555" i="1"/>
  <c r="H1559" i="1"/>
  <c r="G1559" i="1"/>
  <c r="H1563" i="1"/>
  <c r="G1563" i="1"/>
  <c r="H1567" i="1"/>
  <c r="G1567" i="1"/>
  <c r="H1571" i="1"/>
  <c r="G1571" i="1"/>
  <c r="H1575" i="1"/>
  <c r="G1575" i="1"/>
  <c r="H1579" i="1"/>
  <c r="G1579" i="1"/>
  <c r="E350" i="4"/>
  <c r="F364" i="4"/>
  <c r="D363" i="4"/>
  <c r="F259" i="5"/>
  <c r="E258" i="5"/>
  <c r="D1235" i="1" s="1"/>
  <c r="D1236" i="1"/>
  <c r="D1423" i="1"/>
  <c r="F129" i="6"/>
  <c r="H1487" i="1"/>
  <c r="G1487" i="1"/>
  <c r="H1495" i="1"/>
  <c r="G1495" i="1"/>
  <c r="H1499" i="1"/>
  <c r="H1507" i="1"/>
  <c r="G1507" i="1"/>
  <c r="H1515" i="1"/>
  <c r="G1515" i="1"/>
  <c r="D196" i="4"/>
  <c r="F197" i="4"/>
  <c r="D472" i="4"/>
  <c r="F473" i="4"/>
  <c r="H290" i="9"/>
  <c r="E290" i="9" s="1"/>
  <c r="B290" i="9" s="1"/>
  <c r="E87" i="5"/>
  <c r="D1066" i="1"/>
  <c r="C46" i="1"/>
  <c r="D160" i="1"/>
  <c r="D364" i="1"/>
  <c r="G1148" i="1"/>
  <c r="H1442" i="1"/>
  <c r="G1442" i="1"/>
  <c r="I1442" i="1" s="1"/>
  <c r="J1442" i="1"/>
  <c r="I1462" i="1"/>
  <c r="I1466" i="1"/>
  <c r="I1467" i="1"/>
  <c r="I1472" i="1"/>
  <c r="I1479" i="1"/>
  <c r="E50" i="4"/>
  <c r="D46" i="1" s="1"/>
  <c r="D82" i="4"/>
  <c r="D163" i="4"/>
  <c r="E298" i="4"/>
  <c r="F312" i="4"/>
  <c r="D311" i="4"/>
  <c r="F463" i="4"/>
  <c r="D459" i="4"/>
  <c r="D529" i="4"/>
  <c r="F45" i="5"/>
  <c r="C1023" i="1"/>
  <c r="D1412" i="1"/>
  <c r="E114" i="6"/>
  <c r="F114" i="6" s="1"/>
  <c r="H1440" i="1"/>
  <c r="G1440" i="1"/>
  <c r="J1440" i="1"/>
  <c r="I1446" i="1"/>
  <c r="I1450" i="1"/>
  <c r="J1463" i="1"/>
  <c r="H1465" i="1"/>
  <c r="J1467" i="1"/>
  <c r="H1471" i="1"/>
  <c r="I1471" i="1" s="1"/>
  <c r="J1473" i="1"/>
  <c r="H1475" i="1"/>
  <c r="J1476" i="1"/>
  <c r="H1478" i="1"/>
  <c r="F417" i="4"/>
  <c r="E644" i="4"/>
  <c r="D638" i="1" s="1"/>
  <c r="D421" i="4"/>
  <c r="G310" i="9"/>
  <c r="E310" i="9" s="1"/>
  <c r="B310" i="9" s="1"/>
  <c r="F190" i="5"/>
  <c r="C1167" i="1"/>
  <c r="E89" i="6"/>
  <c r="D1383" i="1" s="1"/>
  <c r="D1384" i="1"/>
  <c r="D7" i="4"/>
  <c r="F74" i="4"/>
  <c r="D133" i="4"/>
  <c r="F188" i="4"/>
  <c r="F300" i="4"/>
  <c r="F352" i="4"/>
  <c r="E643" i="4"/>
  <c r="D637" i="1" s="1"/>
  <c r="E459" i="4"/>
  <c r="D453" i="1" s="1"/>
  <c r="E515" i="4"/>
  <c r="D509" i="1" s="1"/>
  <c r="E7" i="5"/>
  <c r="D177" i="5"/>
  <c r="F180" i="5"/>
  <c r="D238" i="5"/>
  <c r="F6" i="6"/>
  <c r="E5" i="6"/>
  <c r="F5" i="6" s="1"/>
  <c r="E35" i="6"/>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4" i="1"/>
  <c r="G1538" i="1"/>
  <c r="G1542" i="1"/>
  <c r="G1546" i="1"/>
  <c r="G1550" i="1"/>
  <c r="G1554" i="1"/>
  <c r="G1558" i="1"/>
  <c r="G1562" i="1"/>
  <c r="G1566" i="1"/>
  <c r="G1574" i="1"/>
  <c r="G1578" i="1"/>
  <c r="F120" i="4"/>
  <c r="H21" i="9"/>
  <c r="G21" i="9"/>
  <c r="F264" i="4"/>
  <c r="D298" i="4"/>
  <c r="D350" i="4"/>
  <c r="D484" i="4"/>
  <c r="D12" i="5"/>
  <c r="D118" i="5"/>
  <c r="D68" i="5" s="1"/>
  <c r="F119" i="5"/>
  <c r="H308" i="9"/>
  <c r="F224" i="5"/>
  <c r="D206" i="5"/>
  <c r="F43" i="6"/>
  <c r="D35" i="6"/>
  <c r="D89" i="6"/>
  <c r="H27" i="3"/>
  <c r="F106" i="4"/>
  <c r="F202" i="4"/>
  <c r="E263" i="4"/>
  <c r="D259" i="1" s="1"/>
  <c r="D580" i="4"/>
  <c r="F599" i="4"/>
  <c r="D593" i="4"/>
  <c r="F239" i="5"/>
  <c r="E238" i="5"/>
  <c r="D245" i="5"/>
  <c r="F246" i="5"/>
  <c r="H24" i="3"/>
  <c r="D141" i="6"/>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6" i="9"/>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5" i="9"/>
  <c r="E165" i="9" s="1"/>
  <c r="B165" i="9" s="1"/>
  <c r="G164" i="9"/>
  <c r="E164" i="9" s="1"/>
  <c r="B164" i="9" s="1"/>
  <c r="G163" i="9"/>
  <c r="E163" i="9" s="1"/>
  <c r="B163" i="9" s="1"/>
  <c r="G162" i="9"/>
  <c r="E162" i="9" s="1"/>
  <c r="B162" i="9" s="1"/>
  <c r="G161" i="9"/>
  <c r="E161" i="9" s="1"/>
  <c r="B161" i="9" s="1"/>
  <c r="I10" i="9"/>
  <c r="G199" i="9"/>
  <c r="E199" i="9" s="1"/>
  <c r="B199" i="9" s="1"/>
  <c r="G207" i="9"/>
  <c r="E207" i="9" s="1"/>
  <c r="B207" i="9" s="1"/>
  <c r="B52" i="9"/>
  <c r="E62" i="9"/>
  <c r="B62" i="9" s="1"/>
  <c r="B76" i="9"/>
  <c r="E86" i="9"/>
  <c r="B86" i="9" s="1"/>
  <c r="E106" i="9"/>
  <c r="B106" i="9" s="1"/>
  <c r="B112" i="9"/>
  <c r="E122" i="9"/>
  <c r="B122" i="9" s="1"/>
  <c r="B128" i="9"/>
  <c r="B136" i="9"/>
  <c r="E146" i="9"/>
  <c r="B146" i="9" s="1"/>
  <c r="E158" i="9"/>
  <c r="B158" i="9" s="1"/>
  <c r="H166" i="9"/>
  <c r="G197" i="9"/>
  <c r="E197" i="9" s="1"/>
  <c r="B197" i="9" s="1"/>
  <c r="G205" i="9"/>
  <c r="E205" i="9" s="1"/>
  <c r="B205" i="9" s="1"/>
  <c r="L213" i="9"/>
  <c r="F213" i="9" s="1"/>
  <c r="B213" i="9" s="1"/>
  <c r="B104" i="9"/>
  <c r="G195" i="9"/>
  <c r="E195" i="9" s="1"/>
  <c r="B195" i="9" s="1"/>
  <c r="G203" i="9"/>
  <c r="E203" i="9" s="1"/>
  <c r="B203" i="9" s="1"/>
  <c r="G211" i="9"/>
  <c r="E211" i="9" s="1"/>
  <c r="B211" i="9" s="1"/>
  <c r="D146" i="5"/>
  <c r="E54" i="9"/>
  <c r="B54" i="9" s="1"/>
  <c r="B60" i="9"/>
  <c r="B64" i="9"/>
  <c r="E66" i="9"/>
  <c r="B66" i="9" s="1"/>
  <c r="E78" i="9"/>
  <c r="B78" i="9" s="1"/>
  <c r="B84" i="9"/>
  <c r="B92" i="9"/>
  <c r="E102" i="9"/>
  <c r="B102" i="9" s="1"/>
  <c r="E114" i="9"/>
  <c r="B114" i="9" s="1"/>
  <c r="B120" i="9"/>
  <c r="B124" i="9"/>
  <c r="B132" i="9"/>
  <c r="B140" i="9"/>
  <c r="E142" i="9"/>
  <c r="B142" i="9" s="1"/>
  <c r="B144" i="9"/>
  <c r="B152" i="9"/>
  <c r="B156" i="9"/>
  <c r="G167" i="9"/>
  <c r="E167" i="9" s="1"/>
  <c r="B167" i="9" s="1"/>
  <c r="G193" i="9"/>
  <c r="E193" i="9" s="1"/>
  <c r="B193" i="9" s="1"/>
  <c r="G201" i="9"/>
  <c r="E201" i="9" s="1"/>
  <c r="B201" i="9" s="1"/>
  <c r="G209" i="9"/>
  <c r="E209" i="9" s="1"/>
  <c r="B209" i="9" s="1"/>
  <c r="B297" i="9"/>
  <c r="F277" i="9"/>
  <c r="E295" i="9"/>
  <c r="B295" i="9" s="1"/>
  <c r="G1524" i="1" l="1"/>
  <c r="D43" i="8"/>
  <c r="G1530" i="1"/>
  <c r="G1570" i="1"/>
  <c r="D42" i="8"/>
  <c r="G1469" i="1"/>
  <c r="I1465" i="1"/>
  <c r="G1454" i="1"/>
  <c r="I1478" i="1"/>
  <c r="H1470" i="1"/>
  <c r="H1469" i="1"/>
  <c r="D5" i="7"/>
  <c r="C1436" i="1" s="1"/>
  <c r="C1453" i="1"/>
  <c r="G1453" i="1"/>
  <c r="H1453" i="1"/>
  <c r="G316" i="9"/>
  <c r="E316" i="9" s="1"/>
  <c r="E315" i="9" s="1"/>
  <c r="I10" i="3" s="1"/>
  <c r="C1437" i="1"/>
  <c r="H1437" i="1" s="1"/>
  <c r="I1440" i="1"/>
  <c r="I1444" i="1"/>
  <c r="H1438" i="1"/>
  <c r="G1438" i="1"/>
  <c r="G1376" i="1"/>
  <c r="G1227" i="1"/>
  <c r="G1223" i="1"/>
  <c r="H1223" i="1"/>
  <c r="H311" i="9"/>
  <c r="D1183" i="1"/>
  <c r="H1168" i="1"/>
  <c r="G1168" i="1"/>
  <c r="G1048" i="1"/>
  <c r="H1048" i="1"/>
  <c r="H1047" i="1"/>
  <c r="G1047" i="1"/>
  <c r="E21" i="9"/>
  <c r="B21" i="9" s="1"/>
  <c r="E528" i="4"/>
  <c r="D522" i="1" s="1"/>
  <c r="H484" i="1"/>
  <c r="G484" i="1"/>
  <c r="H220" i="1"/>
  <c r="G220" i="1"/>
  <c r="G155" i="1"/>
  <c r="H155" i="1"/>
  <c r="H21" i="3"/>
  <c r="C1046" i="1"/>
  <c r="F484" i="4"/>
  <c r="C478" i="1"/>
  <c r="D1329" i="1"/>
  <c r="I25" i="3"/>
  <c r="F7" i="4"/>
  <c r="D6" i="4"/>
  <c r="C3" i="1"/>
  <c r="H1023" i="1"/>
  <c r="G1023" i="1"/>
  <c r="F163" i="4"/>
  <c r="C159" i="1"/>
  <c r="G1066" i="1"/>
  <c r="H1066" i="1"/>
  <c r="F472" i="4"/>
  <c r="C466" i="1"/>
  <c r="H1423" i="1"/>
  <c r="G1423" i="1"/>
  <c r="H620" i="1"/>
  <c r="G620" i="1"/>
  <c r="G334" i="1"/>
  <c r="H334" i="1"/>
  <c r="H1112" i="1"/>
  <c r="G1112" i="1"/>
  <c r="H623" i="1"/>
  <c r="G623" i="1"/>
  <c r="E420" i="4"/>
  <c r="E166" i="9"/>
  <c r="B166" i="9" s="1"/>
  <c r="F593" i="4"/>
  <c r="C587" i="1"/>
  <c r="G311" i="9"/>
  <c r="F206" i="5"/>
  <c r="C1183" i="1"/>
  <c r="D408" i="4"/>
  <c r="F350" i="4"/>
  <c r="C345" i="1"/>
  <c r="E141" i="6"/>
  <c r="F141" i="6" s="1"/>
  <c r="I24" i="3"/>
  <c r="D1299" i="1"/>
  <c r="G308" i="9"/>
  <c r="E308" i="9" s="1"/>
  <c r="B308" i="9" s="1"/>
  <c r="F177" i="5"/>
  <c r="C1154" i="1"/>
  <c r="D176" i="5"/>
  <c r="D151" i="4"/>
  <c r="H1384" i="1"/>
  <c r="G1384" i="1"/>
  <c r="E151" i="4"/>
  <c r="F311" i="4"/>
  <c r="C306" i="1"/>
  <c r="F82" i="4"/>
  <c r="C78" i="1"/>
  <c r="G364" i="1"/>
  <c r="H364" i="1"/>
  <c r="E68" i="5"/>
  <c r="E6" i="5" s="1"/>
  <c r="D1065" i="1"/>
  <c r="H1236" i="1"/>
  <c r="G1236" i="1"/>
  <c r="F363" i="4"/>
  <c r="C358" i="1"/>
  <c r="G259" i="1"/>
  <c r="H259" i="1"/>
  <c r="I29" i="3"/>
  <c r="D1436" i="1"/>
  <c r="F625" i="4"/>
  <c r="C619" i="1"/>
  <c r="F643" i="4"/>
  <c r="C637" i="1"/>
  <c r="E6" i="4"/>
  <c r="F146" i="5"/>
  <c r="C1124" i="1"/>
  <c r="B192" i="9"/>
  <c r="H28" i="3"/>
  <c r="C1435" i="1"/>
  <c r="F245" i="5"/>
  <c r="C1222" i="1"/>
  <c r="F89" i="6"/>
  <c r="C1383" i="1"/>
  <c r="F118" i="5"/>
  <c r="C1096" i="1"/>
  <c r="D407" i="4"/>
  <c r="F298" i="4"/>
  <c r="C293" i="1"/>
  <c r="D985" i="1"/>
  <c r="I20" i="3"/>
  <c r="F133" i="4"/>
  <c r="C129" i="1"/>
  <c r="D420" i="4"/>
  <c r="F421" i="4"/>
  <c r="C415" i="1"/>
  <c r="D1408" i="1"/>
  <c r="I27" i="3"/>
  <c r="D528" i="4"/>
  <c r="F529" i="4"/>
  <c r="C523" i="1"/>
  <c r="G160" i="1"/>
  <c r="H160" i="1"/>
  <c r="F196" i="4"/>
  <c r="C192" i="1"/>
  <c r="H1235" i="1"/>
  <c r="G1235" i="1"/>
  <c r="G501" i="1"/>
  <c r="H501" i="1"/>
  <c r="G1355" i="1"/>
  <c r="H1355" i="1"/>
  <c r="H1056" i="1"/>
  <c r="G1056" i="1"/>
  <c r="F644" i="4"/>
  <c r="C638" i="1"/>
  <c r="F50" i="4"/>
  <c r="E237" i="5"/>
  <c r="D1215" i="1"/>
  <c r="F580" i="4"/>
  <c r="C574" i="1"/>
  <c r="H25" i="3"/>
  <c r="F35" i="6"/>
  <c r="C1329" i="1"/>
  <c r="D1153" i="1"/>
  <c r="I22" i="3"/>
  <c r="F12" i="5"/>
  <c r="D7" i="5"/>
  <c r="C990" i="1"/>
  <c r="D237" i="5"/>
  <c r="F238" i="5"/>
  <c r="C1215" i="1"/>
  <c r="G509" i="1"/>
  <c r="H509" i="1"/>
  <c r="H1167" i="1"/>
  <c r="G1167" i="1"/>
  <c r="H1412" i="1"/>
  <c r="G1412" i="1"/>
  <c r="F459" i="4"/>
  <c r="C453" i="1"/>
  <c r="E407" i="4"/>
  <c r="D402" i="1" s="1"/>
  <c r="D293" i="1"/>
  <c r="G46" i="1"/>
  <c r="H46" i="1"/>
  <c r="E408" i="4"/>
  <c r="D403" i="1" s="1"/>
  <c r="D345" i="1"/>
  <c r="G411" i="1"/>
  <c r="H411" i="1"/>
  <c r="F263" i="4"/>
  <c r="G313" i="9" l="1"/>
  <c r="E313" i="9" s="1"/>
  <c r="B313" i="9" s="1"/>
  <c r="C1518" i="1"/>
  <c r="I35" i="3"/>
  <c r="C1517" i="1"/>
  <c r="H1517" i="1" s="1"/>
  <c r="G314" i="9"/>
  <c r="E314" i="9" s="1"/>
  <c r="B314" i="9" s="1"/>
  <c r="H19" i="9"/>
  <c r="E19" i="9" s="1"/>
  <c r="B19" i="9" s="1"/>
  <c r="K1451" i="9"/>
  <c r="I34" i="3"/>
  <c r="H29" i="3"/>
  <c r="B316" i="9"/>
  <c r="G1437" i="1"/>
  <c r="E311" i="9"/>
  <c r="B311" i="9" s="1"/>
  <c r="D1214" i="1"/>
  <c r="I23" i="3"/>
  <c r="G415" i="1"/>
  <c r="H415" i="1"/>
  <c r="G293" i="1"/>
  <c r="H293" i="1"/>
  <c r="H637" i="1"/>
  <c r="G637" i="1"/>
  <c r="H1436" i="1"/>
  <c r="G1436" i="1"/>
  <c r="G358" i="1"/>
  <c r="H358" i="1"/>
  <c r="H1065" i="1"/>
  <c r="G1065" i="1"/>
  <c r="G78" i="1"/>
  <c r="H78" i="1"/>
  <c r="E289" i="4"/>
  <c r="E290" i="4" s="1"/>
  <c r="D286" i="1" s="1"/>
  <c r="I17" i="3"/>
  <c r="D147" i="1"/>
  <c r="D175" i="5"/>
  <c r="F176" i="5"/>
  <c r="H22" i="3"/>
  <c r="C1153" i="1"/>
  <c r="G1299" i="1"/>
  <c r="H1299" i="1"/>
  <c r="H990" i="1"/>
  <c r="G990" i="1"/>
  <c r="F237" i="5"/>
  <c r="H23" i="3"/>
  <c r="C1214" i="1"/>
  <c r="E175" i="5"/>
  <c r="D1152" i="1" s="1"/>
  <c r="G574" i="1"/>
  <c r="H574" i="1"/>
  <c r="D636" i="4"/>
  <c r="F528" i="4"/>
  <c r="C522" i="1"/>
  <c r="H1383" i="1"/>
  <c r="G1383" i="1"/>
  <c r="H1124" i="1"/>
  <c r="G1124" i="1"/>
  <c r="D1046" i="1"/>
  <c r="G1046" i="1" s="1"/>
  <c r="I21" i="3"/>
  <c r="H1154" i="1"/>
  <c r="G1154" i="1"/>
  <c r="F408" i="4"/>
  <c r="C403" i="1"/>
  <c r="G587" i="1"/>
  <c r="H587" i="1"/>
  <c r="E635" i="4"/>
  <c r="D629" i="1" s="1"/>
  <c r="D414" i="1"/>
  <c r="E636" i="4"/>
  <c r="D630" i="1" s="1"/>
  <c r="G478" i="1"/>
  <c r="H478" i="1"/>
  <c r="D6" i="5"/>
  <c r="F7" i="5"/>
  <c r="H20" i="3"/>
  <c r="C985" i="1"/>
  <c r="H1329" i="1"/>
  <c r="G1329" i="1"/>
  <c r="G1517" i="1"/>
  <c r="F420" i="4"/>
  <c r="D635" i="4"/>
  <c r="C414" i="1"/>
  <c r="D984" i="1"/>
  <c r="F407" i="4"/>
  <c r="C402" i="1"/>
  <c r="H619" i="1"/>
  <c r="G619" i="1"/>
  <c r="G306" i="1"/>
  <c r="H306" i="1"/>
  <c r="D1435" i="1"/>
  <c r="H9" i="3" s="1"/>
  <c r="I28" i="3"/>
  <c r="G318" i="9"/>
  <c r="E318" i="9" s="1"/>
  <c r="G1183" i="1"/>
  <c r="H1183" i="1"/>
  <c r="G466" i="1"/>
  <c r="H466" i="1"/>
  <c r="G159" i="1"/>
  <c r="H159" i="1"/>
  <c r="G3" i="1"/>
  <c r="H3" i="1"/>
  <c r="G453" i="1"/>
  <c r="H453" i="1"/>
  <c r="G1215" i="1"/>
  <c r="H1215" i="1"/>
  <c r="H638" i="1"/>
  <c r="G638" i="1"/>
  <c r="G192" i="1"/>
  <c r="H192" i="1"/>
  <c r="G523" i="1"/>
  <c r="H523" i="1"/>
  <c r="H1408" i="1"/>
  <c r="G1408" i="1"/>
  <c r="G129" i="1"/>
  <c r="H129" i="1"/>
  <c r="H1096" i="1"/>
  <c r="G1096" i="1"/>
  <c r="H1222" i="1"/>
  <c r="G1222" i="1"/>
  <c r="E412" i="4"/>
  <c r="I16" i="3"/>
  <c r="D2" i="1"/>
  <c r="F151" i="4"/>
  <c r="H17" i="3"/>
  <c r="D289" i="4"/>
  <c r="C147" i="1"/>
  <c r="G345" i="1"/>
  <c r="H345" i="1"/>
  <c r="F6" i="4"/>
  <c r="H16" i="3"/>
  <c r="D412" i="4"/>
  <c r="C2" i="1"/>
  <c r="D290" i="4"/>
  <c r="F68" i="5"/>
  <c r="G1518" i="1" l="1"/>
  <c r="H1518" i="1"/>
  <c r="H11" i="3"/>
  <c r="N3" i="9" s="1"/>
  <c r="E312" i="9"/>
  <c r="H278" i="9"/>
  <c r="H1046" i="1"/>
  <c r="K3" i="9"/>
  <c r="D413" i="4"/>
  <c r="F289" i="4"/>
  <c r="D291" i="4"/>
  <c r="C285" i="1"/>
  <c r="G402" i="1"/>
  <c r="H402" i="1"/>
  <c r="G414" i="1"/>
  <c r="H414" i="1"/>
  <c r="G985" i="1"/>
  <c r="H985" i="1"/>
  <c r="F175" i="5"/>
  <c r="C1152" i="1"/>
  <c r="G2" i="1"/>
  <c r="H2" i="1"/>
  <c r="D639" i="4"/>
  <c r="F412" i="4"/>
  <c r="D414" i="4"/>
  <c r="C407" i="1"/>
  <c r="E317" i="9"/>
  <c r="I9" i="3" s="1"/>
  <c r="B318" i="9"/>
  <c r="C629" i="1"/>
  <c r="F635" i="4"/>
  <c r="G403" i="1"/>
  <c r="H403" i="1"/>
  <c r="G1435" i="1"/>
  <c r="G522" i="1"/>
  <c r="H522" i="1"/>
  <c r="H1153" i="1"/>
  <c r="G1153" i="1"/>
  <c r="G147" i="1"/>
  <c r="H147" i="1"/>
  <c r="E639" i="4"/>
  <c r="D407" i="1"/>
  <c r="H1435" i="1"/>
  <c r="F290" i="4"/>
  <c r="C286" i="1"/>
  <c r="G285" i="9"/>
  <c r="E285" i="9" s="1"/>
  <c r="B285" i="9" s="1"/>
  <c r="G278" i="9"/>
  <c r="F6" i="5"/>
  <c r="C984" i="1"/>
  <c r="F636" i="4"/>
  <c r="C630" i="1"/>
  <c r="H1214" i="1"/>
  <c r="G1214" i="1"/>
  <c r="E291" i="4"/>
  <c r="D287" i="1" s="1"/>
  <c r="E413" i="4"/>
  <c r="D285" i="1"/>
  <c r="I11" i="3" l="1"/>
  <c r="E278" i="9"/>
  <c r="E277" i="9" s="1"/>
  <c r="D640" i="4"/>
  <c r="D415" i="4"/>
  <c r="F413" i="4"/>
  <c r="C408" i="1"/>
  <c r="E640" i="4"/>
  <c r="E641" i="4" s="1"/>
  <c r="E415" i="4"/>
  <c r="D410" i="1" s="1"/>
  <c r="D408" i="1"/>
  <c r="G630" i="1"/>
  <c r="H630" i="1"/>
  <c r="G286" i="1"/>
  <c r="H286" i="1"/>
  <c r="E414" i="4"/>
  <c r="F414" i="4" s="1"/>
  <c r="H629" i="1"/>
  <c r="G629" i="1"/>
  <c r="C409" i="1"/>
  <c r="H984" i="1"/>
  <c r="H8" i="3"/>
  <c r="G984" i="1"/>
  <c r="F639" i="4"/>
  <c r="C633" i="1"/>
  <c r="D641" i="4"/>
  <c r="G1152" i="1"/>
  <c r="H1152" i="1"/>
  <c r="G285" i="1"/>
  <c r="H285" i="1"/>
  <c r="D633" i="1"/>
  <c r="G407" i="1"/>
  <c r="H407" i="1"/>
  <c r="F291" i="4"/>
  <c r="C287" i="1"/>
  <c r="B278" i="9" l="1"/>
  <c r="M3" i="9"/>
  <c r="I8" i="3"/>
  <c r="H633" i="1"/>
  <c r="G633" i="1"/>
  <c r="G287" i="1"/>
  <c r="H287" i="1"/>
  <c r="D409" i="1"/>
  <c r="G409" i="1" s="1"/>
  <c r="F415" i="4"/>
  <c r="C410" i="1"/>
  <c r="D635" i="1"/>
  <c r="E642" i="4"/>
  <c r="D634" i="1"/>
  <c r="D642" i="4"/>
  <c r="F640" i="4"/>
  <c r="C634" i="1"/>
  <c r="F641" i="4"/>
  <c r="D645" i="4"/>
  <c r="C635" i="1"/>
  <c r="G408" i="1"/>
  <c r="H408" i="1"/>
  <c r="H409" i="1" l="1"/>
  <c r="G410" i="1"/>
  <c r="H410" i="1"/>
  <c r="H635" i="1"/>
  <c r="G635" i="1"/>
  <c r="H634" i="1"/>
  <c r="G634" i="1"/>
  <c r="D636" i="1"/>
  <c r="E646" i="4"/>
  <c r="F645" i="4"/>
  <c r="H18" i="3"/>
  <c r="C639" i="1"/>
  <c r="F642" i="4"/>
  <c r="D646" i="4"/>
  <c r="C636" i="1"/>
  <c r="E645" i="4"/>
  <c r="D640" i="1" l="1"/>
  <c r="I19" i="3"/>
  <c r="G636" i="1"/>
  <c r="H636" i="1"/>
  <c r="D639" i="1"/>
  <c r="G639" i="1" s="1"/>
  <c r="I18" i="3"/>
  <c r="G276" i="9"/>
  <c r="E276" i="9" s="1"/>
  <c r="B276" i="9" s="1"/>
  <c r="F646" i="4"/>
  <c r="H19" i="3"/>
  <c r="C640" i="1"/>
  <c r="H7" i="3" l="1"/>
  <c r="J3" i="9" s="1"/>
  <c r="H639" i="1"/>
  <c r="G640" i="1"/>
  <c r="H640" i="1"/>
  <c r="G274" i="9" l="1"/>
  <c r="L272" i="9"/>
  <c r="H274" i="9"/>
  <c r="M272" i="9"/>
  <c r="H18" i="9"/>
  <c r="G18" i="9"/>
  <c r="G17" i="9"/>
  <c r="L16" i="9"/>
  <c r="H15" i="9"/>
  <c r="J17" i="9"/>
  <c r="J5" i="9"/>
  <c r="I7" i="9"/>
  <c r="K13" i="9"/>
  <c r="J7" i="9"/>
  <c r="I12" i="9"/>
  <c r="J8" i="9"/>
  <c r="I13" i="9"/>
  <c r="J11" i="9"/>
  <c r="I6" i="9"/>
  <c r="K12" i="9"/>
  <c r="K9" i="9"/>
  <c r="L15" i="9"/>
  <c r="I8" i="9"/>
  <c r="M15" i="9"/>
  <c r="I9" i="9"/>
  <c r="G15" i="9"/>
  <c r="K10" i="9"/>
  <c r="I5" i="9"/>
  <c r="K11" i="9"/>
  <c r="H16" i="9"/>
  <c r="J6" i="9"/>
  <c r="I11" i="9"/>
  <c r="H17" i="9"/>
  <c r="K6" i="9"/>
  <c r="I17" i="9"/>
  <c r="K7" i="9"/>
  <c r="J12" i="9"/>
  <c r="K8" i="9"/>
  <c r="J13" i="9"/>
  <c r="K5" i="9"/>
  <c r="J10" i="9"/>
  <c r="M16" i="9"/>
  <c r="G16" i="9"/>
  <c r="J9" i="9"/>
  <c r="E15" i="9" l="1"/>
  <c r="E18" i="9"/>
  <c r="B18" i="9" s="1"/>
  <c r="F272" i="9"/>
  <c r="F20" i="9" s="1"/>
  <c r="F15" i="9"/>
  <c r="E10" i="9"/>
  <c r="B10" i="9" s="1"/>
  <c r="E274" i="9"/>
  <c r="B274" i="9" s="1"/>
  <c r="E11" i="9"/>
  <c r="B11" i="9" s="1"/>
  <c r="E5" i="9"/>
  <c r="E7" i="9"/>
  <c r="B7" i="9" s="1"/>
  <c r="F16" i="9"/>
  <c r="E16" i="9"/>
  <c r="E8" i="9"/>
  <c r="B8" i="9" s="1"/>
  <c r="E6" i="9"/>
  <c r="B6" i="9" s="1"/>
  <c r="E12" i="9"/>
  <c r="B12" i="9" s="1"/>
  <c r="E17" i="9"/>
  <c r="B17" i="9" s="1"/>
  <c r="E9" i="9"/>
  <c r="B9" i="9" s="1"/>
  <c r="E13" i="9"/>
  <c r="B13" i="9" s="1"/>
  <c r="B15" i="9" l="1"/>
  <c r="B272" i="9"/>
  <c r="E20" i="9"/>
  <c r="I7" i="3" s="1"/>
  <c r="F14" i="9"/>
  <c r="F3" i="9" s="1"/>
  <c r="B16" i="9"/>
  <c r="E4" i="9"/>
  <c r="B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<sst xmlns="http://schemas.openxmlformats.org/spreadsheetml/2006/main" count="4374" uniqueCount="3427">
  <si>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</si>
  <si>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</si>
  <si>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</si>
  <si>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</si>
  <si>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</si>
  <si>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</si>
  <si>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</si>
  <si>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</si>
  <si>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</si>
  <si>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</si>
  <si>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</si>
  <si>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</si>
  <si>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</si>
  <si>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</si>
  <si>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</si>
  <si>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</si>
  <si>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</si>
  <si>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</si>
  <si>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</si>
  <si>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</si>
  <si>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</si>
  <si>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</si>
  <si>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</si>
  <si>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</si>
  <si>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</si>
  <si>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</si>
  <si>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</si>
  <si>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</si>
  <si>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</si>
  <si>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</si>
  <si>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</si>
  <si>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KIJEVO</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</si>
  <si>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</si>
  <si>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</si>
  <si>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</si>
  <si>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</si>
  <si>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</si>
  <si>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</si>
  <si>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</si>
  <si>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</si>
  <si>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</si>
  <si>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</si>
  <si>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</si>
  <si>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</si>
  <si>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</si>
  <si>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</si>
  <si>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</si>
  <si>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</si>
  <si>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</si>
  <si>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33860 - OPĆINA KIJEVO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</si>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</sst>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310872.26</v>
      </c>
      <c r="D2" s="6">
        <f>'PR-RAS'!E6</f>
        <v>520038.32</v>
      </c>
      <c r="E2" s="6">
        <v>0</v>
      </c>
      <c r="F2" s="6">
        <v>0</v>
      </c>
      <c r="G2" s="7">
        <f t="shared" ref="G2:G264" si="0">(B2/1000)*(C2*1+D2*2)</f>
        <v>1350.9488999999999</v>
      </c>
      <c r="H2" s="7">
        <f t="shared" ref="H2:H264" si="1">ABS(C2-ROUND(C2,0))+ABS(D2-ROUND(D2,0))</f>
        <v>0.58000000001629815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111041.95</v>
      </c>
      <c r="D3" s="1">
        <f>'PR-RAS'!E7</f>
        <v>164299.29</v>
      </c>
      <c r="E3" s="1">
        <v>0</v>
      </c>
      <c r="F3" s="1">
        <v>0</v>
      </c>
      <c r="G3" s="2">
        <f t="shared" si="0"/>
        <v>879.28106000000002</v>
      </c>
      <c r="H3" s="2">
        <f t="shared" si="1"/>
        <v>0.34000000001105946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106751.06</v>
      </c>
      <c r="D4" s="1">
        <f>'PR-RAS'!E8</f>
        <v>161388.76</v>
      </c>
      <c r="E4" s="1">
        <v>0</v>
      </c>
      <c r="F4" s="1">
        <v>0</v>
      </c>
      <c r="G4" s="2">
        <f t="shared" si="0"/>
        <v>1288.58574</v>
      </c>
      <c r="H4" s="2">
        <f t="shared" si="1"/>
        <v>0.29999999998835847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121861.04</v>
      </c>
      <c r="D5" s="1">
        <f>'PR-RAS'!E9</f>
        <v>181302.41</v>
      </c>
      <c r="E5" s="1">
        <v>0</v>
      </c>
      <c r="F5" s="1">
        <v>0</v>
      </c>
      <c r="G5" s="2">
        <f t="shared" si="0"/>
        <v>1937.8634400000001</v>
      </c>
      <c r="H5" s="2">
        <f t="shared" si="1"/>
        <v>0.44999999999708962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15109.98</v>
      </c>
      <c r="D11" s="1">
        <f>'PR-RAS'!E15</f>
        <v>19913.650000000001</v>
      </c>
      <c r="E11" s="1">
        <v>0</v>
      </c>
      <c r="F11" s="1">
        <v>0</v>
      </c>
      <c r="G11" s="2">
        <f t="shared" si="0"/>
        <v>549.37279999999998</v>
      </c>
      <c r="H11" s="2">
        <f t="shared" si="1"/>
        <v>0.36999999999898137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4290.8900000000003</v>
      </c>
      <c r="D19" s="1">
        <f>'PR-RAS'!E23</f>
        <v>2910.53</v>
      </c>
      <c r="E19" s="1">
        <v>0</v>
      </c>
      <c r="F19" s="1">
        <v>0</v>
      </c>
      <c r="G19" s="2">
        <f t="shared" si="0"/>
        <v>182.01509999999999</v>
      </c>
      <c r="H19" s="2">
        <f t="shared" si="1"/>
        <v>0.57999999999947249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4290.8900000000003</v>
      </c>
      <c r="D23" s="1">
        <f>'PR-RAS'!E27</f>
        <v>2910.53</v>
      </c>
      <c r="E23" s="1">
        <v>0</v>
      </c>
      <c r="F23" s="1">
        <v>0</v>
      </c>
      <c r="G23" s="2">
        <f t="shared" si="0"/>
        <v>222.46289999999999</v>
      </c>
      <c r="H23" s="2">
        <f t="shared" si="1"/>
        <v>0.57999999999947249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168806.07</v>
      </c>
      <c r="D46" s="1">
        <f>'PR-RAS'!E50</f>
        <v>328083.75</v>
      </c>
      <c r="E46" s="1">
        <v>0</v>
      </c>
      <c r="F46" s="1">
        <v>0</v>
      </c>
      <c r="G46" s="2">
        <f t="shared" si="0"/>
        <v>37123.810649999999</v>
      </c>
      <c r="H46" s="2">
        <f t="shared" si="1"/>
        <v>0.32000000000698492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104659.52</v>
      </c>
      <c r="D55" s="1">
        <f>'PR-RAS'!E59</f>
        <v>132060.72999999998</v>
      </c>
      <c r="E55" s="1">
        <v>0</v>
      </c>
      <c r="F55" s="1">
        <v>0</v>
      </c>
      <c r="G55" s="2">
        <f t="shared" si="0"/>
        <v>19914.172919999997</v>
      </c>
      <c r="H55" s="2">
        <f t="shared" si="1"/>
        <v>0.75000000001455192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16578.55</v>
      </c>
      <c r="D56" s="1">
        <f>'PR-RAS'!E60</f>
        <v>7680</v>
      </c>
      <c r="E56" s="1">
        <v>0</v>
      </c>
      <c r="F56" s="1">
        <v>0</v>
      </c>
      <c r="G56" s="2">
        <f t="shared" si="0"/>
        <v>1756.6202499999999</v>
      </c>
      <c r="H56" s="2">
        <f t="shared" si="1"/>
        <v>0.4500000000007276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88080.97</v>
      </c>
      <c r="D57" s="1">
        <f>'PR-RAS'!E61</f>
        <v>124380.73</v>
      </c>
      <c r="E57" s="1">
        <v>0</v>
      </c>
      <c r="F57" s="1">
        <v>0</v>
      </c>
      <c r="G57" s="2">
        <f t="shared" si="0"/>
        <v>18863.176080000001</v>
      </c>
      <c r="H57" s="2">
        <f t="shared" si="1"/>
        <v>0.30000000000291038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9039.7900000000009</v>
      </c>
      <c r="E58" s="1">
        <v>0</v>
      </c>
      <c r="F58" s="1">
        <v>0</v>
      </c>
      <c r="G58" s="2">
        <f t="shared" si="0"/>
        <v>1030.5360600000001</v>
      </c>
      <c r="H58" s="2">
        <f t="shared" si="1"/>
        <v>0.20999999999912689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9039.7900000000009</v>
      </c>
      <c r="E59" s="1">
        <v>0</v>
      </c>
      <c r="F59" s="1">
        <v>0</v>
      </c>
      <c r="G59" s="2">
        <f t="shared" si="0"/>
        <v>1048.6156400000002</v>
      </c>
      <c r="H59" s="2">
        <f t="shared" si="1"/>
        <v>0.20999999999912689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64146.55</v>
      </c>
      <c r="D70" s="1">
        <f>'PR-RAS'!E74</f>
        <v>186983.23</v>
      </c>
      <c r="E70" s="1">
        <v>0</v>
      </c>
      <c r="F70" s="1">
        <v>0</v>
      </c>
      <c r="G70" s="2">
        <f t="shared" si="0"/>
        <v>30229.797690000003</v>
      </c>
      <c r="H70" s="2">
        <f t="shared" si="1"/>
        <v>0.680000000007567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64146.55</v>
      </c>
      <c r="D71" s="1">
        <f>'PR-RAS'!E75</f>
        <v>186983.23</v>
      </c>
      <c r="E71" s="1">
        <v>0</v>
      </c>
      <c r="F71" s="1">
        <v>0</v>
      </c>
      <c r="G71" s="2">
        <f t="shared" si="0"/>
        <v>30667.910700000004</v>
      </c>
      <c r="H71" s="2">
        <f t="shared" si="1"/>
        <v>0.680000000007567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10161.230000000001</v>
      </c>
      <c r="D78" s="1">
        <f>'PR-RAS'!E82</f>
        <v>10543.11</v>
      </c>
      <c r="E78" s="1">
        <v>0</v>
      </c>
      <c r="F78" s="1">
        <v>0</v>
      </c>
      <c r="G78" s="2">
        <f t="shared" si="0"/>
        <v>2406.0536500000003</v>
      </c>
      <c r="H78" s="2">
        <f t="shared" si="1"/>
        <v>0.34000000000196451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0.12</v>
      </c>
      <c r="D79" s="1">
        <f>'PR-RAS'!E83</f>
        <v>8</v>
      </c>
      <c r="E79" s="1">
        <v>0</v>
      </c>
      <c r="F79" s="1">
        <v>0</v>
      </c>
      <c r="G79" s="2">
        <f t="shared" si="0"/>
        <v>1.25736</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0.12</v>
      </c>
      <c r="D81" s="1">
        <f>'PR-RAS'!E85</f>
        <v>8</v>
      </c>
      <c r="E81" s="1">
        <v>0</v>
      </c>
      <c r="F81" s="1">
        <v>0</v>
      </c>
      <c r="G81" s="2">
        <f t="shared" si="0"/>
        <v>1.2896000000000001</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10161.11</v>
      </c>
      <c r="D87" s="1">
        <f>'PR-RAS'!E91</f>
        <v>10535.11</v>
      </c>
      <c r="E87" s="1">
        <v>0</v>
      </c>
      <c r="F87" s="1">
        <v>0</v>
      </c>
      <c r="G87" s="2">
        <f t="shared" si="0"/>
        <v>2685.8943799999997</v>
      </c>
      <c r="H87" s="2">
        <f t="shared" si="1"/>
        <v>0.22000000000116415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5464.64</v>
      </c>
      <c r="D89" s="1">
        <f>'PR-RAS'!E93</f>
        <v>5908.64</v>
      </c>
      <c r="E89" s="1">
        <v>0</v>
      </c>
      <c r="F89" s="1">
        <v>0</v>
      </c>
      <c r="G89" s="2">
        <f t="shared" si="0"/>
        <v>1520.8089600000001</v>
      </c>
      <c r="H89" s="2">
        <f t="shared" si="1"/>
        <v>0.71999999999934516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4626.47</v>
      </c>
      <c r="D90" s="1">
        <f>'PR-RAS'!E94</f>
        <v>4626.47</v>
      </c>
      <c r="E90" s="1">
        <v>0</v>
      </c>
      <c r="F90" s="1">
        <v>0</v>
      </c>
      <c r="G90" s="2">
        <f t="shared" si="0"/>
        <v>1235.26749</v>
      </c>
      <c r="H90" s="2">
        <f t="shared" si="1"/>
        <v>0.94000000000050932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v>
      </c>
      <c r="D93" s="1">
        <f>'PR-RAS'!E97</f>
        <v>0</v>
      </c>
      <c r="E93" s="1">
        <v>0</v>
      </c>
      <c r="F93" s="1">
        <v>0</v>
      </c>
      <c r="G93" s="2">
        <f t="shared" si="0"/>
        <v>6.4399999999999995</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17467.689999999999</v>
      </c>
      <c r="D102" s="1">
        <f>'PR-RAS'!E106</f>
        <v>17112.170000000002</v>
      </c>
      <c r="E102" s="1">
        <v>0</v>
      </c>
      <c r="F102" s="1">
        <v>0</v>
      </c>
      <c r="G102" s="2">
        <f t="shared" si="0"/>
        <v>5220.8950300000006</v>
      </c>
      <c r="H102" s="2">
        <f t="shared" si="1"/>
        <v>0.48000000000320142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27.93</v>
      </c>
      <c r="D103" s="1">
        <f>'PR-RAS'!E107</f>
        <v>21.28</v>
      </c>
      <c r="E103" s="1">
        <v>0</v>
      </c>
      <c r="F103" s="1">
        <v>0</v>
      </c>
      <c r="G103" s="2">
        <f t="shared" si="0"/>
        <v>7.1899800000000003</v>
      </c>
      <c r="H103" s="2">
        <f t="shared" si="1"/>
        <v>0.35000000000000142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27.93</v>
      </c>
      <c r="D105" s="1">
        <f>'PR-RAS'!E109</f>
        <v>21.28</v>
      </c>
      <c r="E105" s="1">
        <v>0</v>
      </c>
      <c r="F105" s="1">
        <v>0</v>
      </c>
      <c r="G105" s="2">
        <f t="shared" si="0"/>
        <v>7.330960000000001</v>
      </c>
      <c r="H105" s="2">
        <f t="shared" si="1"/>
        <v>0.35000000000000142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1680</v>
      </c>
      <c r="D108" s="1">
        <f>'PR-RAS'!E112</f>
        <v>74.78</v>
      </c>
      <c r="E108" s="1">
        <v>0</v>
      </c>
      <c r="F108" s="1">
        <v>0</v>
      </c>
      <c r="G108" s="2">
        <f t="shared" si="0"/>
        <v>195.76291999999998</v>
      </c>
      <c r="H108" s="2">
        <f t="shared" si="1"/>
        <v>0.21999999999999886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8.36</v>
      </c>
      <c r="E111" s="1">
        <v>0</v>
      </c>
      <c r="F111" s="1">
        <v>0</v>
      </c>
      <c r="G111" s="2">
        <f t="shared" si="0"/>
        <v>1.8391999999999999</v>
      </c>
      <c r="H111" s="2">
        <f t="shared" si="1"/>
        <v>0.35999999999999943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1680</v>
      </c>
      <c r="D113" s="1">
        <f>'PR-RAS'!E117</f>
        <v>66.42</v>
      </c>
      <c r="E113" s="1">
        <v>0</v>
      </c>
      <c r="F113" s="1">
        <v>0</v>
      </c>
      <c r="G113" s="2">
        <f t="shared" si="0"/>
        <v>203.03808000000001</v>
      </c>
      <c r="H113" s="2">
        <f t="shared" si="1"/>
        <v>0.42000000000000171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15759.76</v>
      </c>
      <c r="D116" s="1">
        <f>'PR-RAS'!E120</f>
        <v>17016.11</v>
      </c>
      <c r="E116" s="1">
        <v>0</v>
      </c>
      <c r="F116" s="1">
        <v>0</v>
      </c>
      <c r="G116" s="2">
        <f t="shared" si="0"/>
        <v>5726.0777000000007</v>
      </c>
      <c r="H116" s="2">
        <f t="shared" si="1"/>
        <v>0.3500000000003638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15759.76</v>
      </c>
      <c r="D118" s="1">
        <f>'PR-RAS'!E122</f>
        <v>17016.11</v>
      </c>
      <c r="E118" s="1">
        <v>0</v>
      </c>
      <c r="F118" s="1">
        <v>0</v>
      </c>
      <c r="G118" s="2">
        <f t="shared" si="0"/>
        <v>5825.6616600000007</v>
      </c>
      <c r="H118" s="2">
        <f t="shared" si="1"/>
        <v>0.3500000000003638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3395.32</v>
      </c>
      <c r="D135" s="1">
        <f>'PR-RAS'!E139</f>
        <v>0</v>
      </c>
      <c r="E135" s="1">
        <v>0</v>
      </c>
      <c r="F135" s="1">
        <v>0</v>
      </c>
      <c r="G135" s="2">
        <f t="shared" si="0"/>
        <v>454.97288000000003</v>
      </c>
      <c r="H135" s="2">
        <f t="shared" si="1"/>
        <v>0.32000000000016371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3395.32</v>
      </c>
      <c r="D146" s="1">
        <f>'PR-RAS'!E150</f>
        <v>0</v>
      </c>
      <c r="E146" s="1">
        <v>0</v>
      </c>
      <c r="F146" s="1">
        <v>0</v>
      </c>
      <c r="G146" s="2">
        <f t="shared" si="0"/>
        <v>492.32139999999998</v>
      </c>
      <c r="H146" s="2">
        <f t="shared" si="1"/>
        <v>0.32000000000016371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206123.45999999996</v>
      </c>
      <c r="D147" s="1">
        <f>'PR-RAS'!E151</f>
        <v>360317.5</v>
      </c>
      <c r="E147" s="1">
        <v>0</v>
      </c>
      <c r="F147" s="1">
        <v>0</v>
      </c>
      <c r="G147" s="2">
        <f t="shared" si="0"/>
        <v>135306.73515999998</v>
      </c>
      <c r="H147" s="2">
        <f t="shared" si="1"/>
        <v>0.9599999999627471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66438.7</v>
      </c>
      <c r="D148" s="1">
        <f>'PR-RAS'!E152</f>
        <v>155369.28999999998</v>
      </c>
      <c r="E148" s="1">
        <v>0</v>
      </c>
      <c r="F148" s="1">
        <v>0</v>
      </c>
      <c r="G148" s="2">
        <f t="shared" si="0"/>
        <v>55445.060159999994</v>
      </c>
      <c r="H148" s="2">
        <f t="shared" si="1"/>
        <v>0.58999999998195563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54659.79</v>
      </c>
      <c r="D149" s="1">
        <f>'PR-RAS'!E153</f>
        <v>129544.48</v>
      </c>
      <c r="E149" s="1">
        <v>0</v>
      </c>
      <c r="F149" s="1">
        <v>0</v>
      </c>
      <c r="G149" s="2">
        <f t="shared" si="0"/>
        <v>46434.814999999995</v>
      </c>
      <c r="H149" s="2">
        <f t="shared" si="1"/>
        <v>0.68999999999505235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54659.79</v>
      </c>
      <c r="D150" s="1">
        <f>'PR-RAS'!E154</f>
        <v>129544.48</v>
      </c>
      <c r="E150" s="1">
        <v>0</v>
      </c>
      <c r="F150" s="1">
        <v>0</v>
      </c>
      <c r="G150" s="2">
        <f t="shared" si="0"/>
        <v>46748.563750000001</v>
      </c>
      <c r="H150" s="2">
        <f t="shared" si="1"/>
        <v>0.68999999999505235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2760</v>
      </c>
      <c r="D154" s="1">
        <f>'PR-RAS'!E158</f>
        <v>4450</v>
      </c>
      <c r="E154" s="1">
        <v>0</v>
      </c>
      <c r="F154" s="1">
        <v>0</v>
      </c>
      <c r="G154" s="2">
        <f t="shared" si="0"/>
        <v>1783.98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9018.91</v>
      </c>
      <c r="D155" s="1">
        <f>'PR-RAS'!E159</f>
        <v>21374.81</v>
      </c>
      <c r="E155" s="1">
        <v>0</v>
      </c>
      <c r="F155" s="1">
        <v>0</v>
      </c>
      <c r="G155" s="2">
        <f t="shared" si="0"/>
        <v>7972.3536199999999</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9018.91</v>
      </c>
      <c r="D157" s="1">
        <f>'PR-RAS'!E161</f>
        <v>21374.81</v>
      </c>
      <c r="E157" s="1">
        <v>0</v>
      </c>
      <c r="F157" s="1">
        <v>0</v>
      </c>
      <c r="G157" s="2">
        <f t="shared" si="0"/>
        <v>8075.8906799999995</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101970.20999999999</v>
      </c>
      <c r="D159" s="1">
        <f>'PR-RAS'!E163</f>
        <v>144547.24</v>
      </c>
      <c r="E159" s="1">
        <v>0</v>
      </c>
      <c r="F159" s="1">
        <v>0</v>
      </c>
      <c r="G159" s="2">
        <f t="shared" si="0"/>
        <v>61788.22101999999</v>
      </c>
      <c r="H159" s="2">
        <f t="shared" si="1"/>
        <v>0.4499999999825377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3906.43</v>
      </c>
      <c r="D160" s="1">
        <f>'PR-RAS'!E164</f>
        <v>8561.77</v>
      </c>
      <c r="E160" s="1">
        <v>0</v>
      </c>
      <c r="F160" s="1">
        <v>0</v>
      </c>
      <c r="G160" s="2">
        <f t="shared" si="0"/>
        <v>3343.7652300000004</v>
      </c>
      <c r="H160" s="2">
        <f t="shared" si="1"/>
        <v>0.65999999999939973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518.87</v>
      </c>
      <c r="D161" s="1">
        <f>'PR-RAS'!E165</f>
        <v>463.89</v>
      </c>
      <c r="E161" s="1">
        <v>0</v>
      </c>
      <c r="F161" s="1">
        <v>0</v>
      </c>
      <c r="G161" s="2">
        <f t="shared" si="0"/>
        <v>231.46400000000003</v>
      </c>
      <c r="H161" s="2">
        <f t="shared" si="1"/>
        <v>0.24000000000000909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3361.02</v>
      </c>
      <c r="D162" s="1">
        <f>'PR-RAS'!E166</f>
        <v>7426</v>
      </c>
      <c r="E162" s="1">
        <v>0</v>
      </c>
      <c r="F162" s="1">
        <v>0</v>
      </c>
      <c r="G162" s="2">
        <f t="shared" si="0"/>
        <v>2932.2962200000002</v>
      </c>
      <c r="H162" s="2">
        <f t="shared" si="1"/>
        <v>1.999999999998181E-2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26.54</v>
      </c>
      <c r="D163" s="1">
        <f>'PR-RAS'!E167</f>
        <v>671.88</v>
      </c>
      <c r="E163" s="1">
        <v>0</v>
      </c>
      <c r="F163" s="1">
        <v>0</v>
      </c>
      <c r="G163" s="2">
        <f t="shared" si="0"/>
        <v>221.98859999999999</v>
      </c>
      <c r="H163" s="2">
        <f t="shared" si="1"/>
        <v>0.5800000000000054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14663.980000000001</v>
      </c>
      <c r="D165" s="1">
        <f>'PR-RAS'!E169</f>
        <v>22279.149999999998</v>
      </c>
      <c r="E165" s="1">
        <v>0</v>
      </c>
      <c r="F165" s="1">
        <v>0</v>
      </c>
      <c r="G165" s="2">
        <f t="shared" si="0"/>
        <v>9712.4539199999999</v>
      </c>
      <c r="H165" s="2">
        <f t="shared" si="1"/>
        <v>0.16999999999643478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1928.7</v>
      </c>
      <c r="D166" s="1">
        <f>'PR-RAS'!E170</f>
        <v>2710.53</v>
      </c>
      <c r="E166" s="1">
        <v>0</v>
      </c>
      <c r="F166" s="1">
        <v>0</v>
      </c>
      <c r="G166" s="2">
        <f t="shared" si="0"/>
        <v>1212.7104000000002</v>
      </c>
      <c r="H166" s="2">
        <f t="shared" si="1"/>
        <v>0.76999999999975444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11393.35</v>
      </c>
      <c r="D168" s="1">
        <f>'PR-RAS'!E172</f>
        <v>15218.21</v>
      </c>
      <c r="E168" s="1">
        <v>0</v>
      </c>
      <c r="F168" s="1">
        <v>0</v>
      </c>
      <c r="G168" s="2">
        <f t="shared" si="0"/>
        <v>6985.5715899999996</v>
      </c>
      <c r="H168" s="2">
        <f t="shared" si="1"/>
        <v>0.55999999999949068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1143.6099999999999</v>
      </c>
      <c r="D169" s="1">
        <f>'PR-RAS'!E173</f>
        <v>2267.91</v>
      </c>
      <c r="E169" s="1">
        <v>0</v>
      </c>
      <c r="F169" s="1">
        <v>0</v>
      </c>
      <c r="G169" s="2">
        <f t="shared" si="0"/>
        <v>954.14423999999997</v>
      </c>
      <c r="H169" s="2">
        <f t="shared" si="1"/>
        <v>0.48000000000024556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198.32</v>
      </c>
      <c r="D170" s="1">
        <f>'PR-RAS'!E174</f>
        <v>1439.3</v>
      </c>
      <c r="E170" s="1">
        <v>0</v>
      </c>
      <c r="F170" s="1">
        <v>0</v>
      </c>
      <c r="G170" s="2">
        <f t="shared" si="0"/>
        <v>519.99948000000006</v>
      </c>
      <c r="H170" s="2">
        <f t="shared" si="1"/>
        <v>0.6199999999999477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643.20000000000005</v>
      </c>
      <c r="E172" s="1">
        <v>0</v>
      </c>
      <c r="F172" s="1">
        <v>0</v>
      </c>
      <c r="G172" s="2">
        <f t="shared" si="0"/>
        <v>219.97440000000003</v>
      </c>
      <c r="H172" s="2">
        <f t="shared" si="1"/>
        <v>0.20000000000004547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61621.659999999996</v>
      </c>
      <c r="D173" s="1">
        <f>'PR-RAS'!E177</f>
        <v>80910.83</v>
      </c>
      <c r="E173" s="1">
        <v>0</v>
      </c>
      <c r="F173" s="1">
        <v>0</v>
      </c>
      <c r="G173" s="2">
        <f t="shared" si="0"/>
        <v>38432.251039999996</v>
      </c>
      <c r="H173" s="2">
        <f t="shared" si="1"/>
        <v>0.51000000000203727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2720.48</v>
      </c>
      <c r="D174" s="1">
        <f>'PR-RAS'!E178</f>
        <v>3022.88</v>
      </c>
      <c r="E174" s="1">
        <v>0</v>
      </c>
      <c r="F174" s="1">
        <v>0</v>
      </c>
      <c r="G174" s="2">
        <f t="shared" si="0"/>
        <v>1516.5595199999998</v>
      </c>
      <c r="H174" s="2">
        <f t="shared" si="1"/>
        <v>0.59999999999990905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1222.01</v>
      </c>
      <c r="D175" s="1">
        <f>'PR-RAS'!E179</f>
        <v>3241.23</v>
      </c>
      <c r="E175" s="1">
        <v>0</v>
      </c>
      <c r="F175" s="1">
        <v>0</v>
      </c>
      <c r="G175" s="2">
        <f t="shared" si="0"/>
        <v>1340.5777799999998</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2747.74</v>
      </c>
      <c r="D176" s="1">
        <f>'PR-RAS'!E180</f>
        <v>4639.2</v>
      </c>
      <c r="E176" s="1">
        <v>0</v>
      </c>
      <c r="F176" s="1">
        <v>0</v>
      </c>
      <c r="G176" s="2">
        <f t="shared" si="0"/>
        <v>2104.5744999999997</v>
      </c>
      <c r="H176" s="2">
        <f t="shared" si="1"/>
        <v>0.46000000000003638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19072.89</v>
      </c>
      <c r="D177" s="1">
        <f>'PR-RAS'!E181</f>
        <v>22849.09</v>
      </c>
      <c r="E177" s="1">
        <v>0</v>
      </c>
      <c r="F177" s="1">
        <v>0</v>
      </c>
      <c r="G177" s="2">
        <f t="shared" si="0"/>
        <v>11399.70832</v>
      </c>
      <c r="H177" s="2">
        <f t="shared" si="1"/>
        <v>0.2000000000007276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32468.02</v>
      </c>
      <c r="D180" s="1">
        <f>'PR-RAS'!E184</f>
        <v>42674.18</v>
      </c>
      <c r="E180" s="1">
        <v>0</v>
      </c>
      <c r="F180" s="1">
        <v>0</v>
      </c>
      <c r="G180" s="2">
        <f t="shared" si="0"/>
        <v>21089.132020000001</v>
      </c>
      <c r="H180" s="2">
        <f t="shared" si="1"/>
        <v>0.2000000000007276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2204.31</v>
      </c>
      <c r="D181" s="1">
        <f>'PR-RAS'!E185</f>
        <v>2342.08</v>
      </c>
      <c r="E181" s="1">
        <v>0</v>
      </c>
      <c r="F181" s="1">
        <v>0</v>
      </c>
      <c r="G181" s="2">
        <f t="shared" si="0"/>
        <v>1239.9245999999998</v>
      </c>
      <c r="H181" s="2">
        <f t="shared" si="1"/>
        <v>0.38999999999987267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1186.21</v>
      </c>
      <c r="D182" s="1">
        <f>'PR-RAS'!E186</f>
        <v>2142.17</v>
      </c>
      <c r="E182" s="1">
        <v>0</v>
      </c>
      <c r="F182" s="1">
        <v>0</v>
      </c>
      <c r="G182" s="2">
        <f t="shared" si="0"/>
        <v>990.16954999999996</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21778.140000000003</v>
      </c>
      <c r="D184" s="1">
        <f>'PR-RAS'!E188</f>
        <v>32795.49</v>
      </c>
      <c r="E184" s="1">
        <v>0</v>
      </c>
      <c r="F184" s="1">
        <v>0</v>
      </c>
      <c r="G184" s="2">
        <f t="shared" si="0"/>
        <v>15988.548959999998</v>
      </c>
      <c r="H184" s="2">
        <f t="shared" si="1"/>
        <v>0.63000000000101863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13465.87</v>
      </c>
      <c r="D185" s="1">
        <f>'PR-RAS'!E189</f>
        <v>14822.3</v>
      </c>
      <c r="E185" s="1">
        <v>0</v>
      </c>
      <c r="F185" s="1">
        <v>0</v>
      </c>
      <c r="G185" s="2">
        <f t="shared" si="0"/>
        <v>7932.3264799999997</v>
      </c>
      <c r="H185" s="2">
        <f t="shared" si="1"/>
        <v>0.42999999999847205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180.84</v>
      </c>
      <c r="D186" s="1">
        <f>'PR-RAS'!E190</f>
        <v>260.95</v>
      </c>
      <c r="E186" s="1">
        <v>0</v>
      </c>
      <c r="F186" s="1">
        <v>0</v>
      </c>
      <c r="G186" s="2">
        <f t="shared" si="0"/>
        <v>130.0069</v>
      </c>
      <c r="H186" s="2">
        <f t="shared" si="1"/>
        <v>0.21000000000000796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4296.6499999999996</v>
      </c>
      <c r="D187" s="1">
        <f>'PR-RAS'!E191</f>
        <v>6167.49</v>
      </c>
      <c r="E187" s="1">
        <v>0</v>
      </c>
      <c r="F187" s="1">
        <v>0</v>
      </c>
      <c r="G187" s="2">
        <f t="shared" si="0"/>
        <v>3093.4831799999993</v>
      </c>
      <c r="H187" s="2">
        <f t="shared" si="1"/>
        <v>0.84000000000014552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663.61</v>
      </c>
      <c r="E188" s="1">
        <v>0</v>
      </c>
      <c r="F188" s="1">
        <v>0</v>
      </c>
      <c r="G188" s="2">
        <f t="shared" si="0"/>
        <v>248.19014000000001</v>
      </c>
      <c r="H188" s="2">
        <f t="shared" si="1"/>
        <v>0.38999999999998636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1530.97</v>
      </c>
      <c r="D189" s="1">
        <f>'PR-RAS'!E193</f>
        <v>7978.44</v>
      </c>
      <c r="E189" s="1">
        <v>0</v>
      </c>
      <c r="F189" s="1">
        <v>0</v>
      </c>
      <c r="G189" s="2">
        <f t="shared" si="0"/>
        <v>3287.7157999999999</v>
      </c>
      <c r="H189" s="2">
        <f t="shared" si="1"/>
        <v>0.46999999999957254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2303.81</v>
      </c>
      <c r="D191" s="1">
        <f>'PR-RAS'!E195</f>
        <v>2902.7</v>
      </c>
      <c r="E191" s="1">
        <v>0</v>
      </c>
      <c r="F191" s="1">
        <v>0</v>
      </c>
      <c r="G191" s="2">
        <f t="shared" si="0"/>
        <v>1540.7498999999998</v>
      </c>
      <c r="H191" s="2">
        <f t="shared" si="1"/>
        <v>0.49000000000023647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1348.31</v>
      </c>
      <c r="D192" s="1">
        <f>'PR-RAS'!E196</f>
        <v>6817.33</v>
      </c>
      <c r="E192" s="1">
        <v>0</v>
      </c>
      <c r="F192" s="1">
        <v>0</v>
      </c>
      <c r="G192" s="2">
        <f t="shared" si="0"/>
        <v>2861.7472699999998</v>
      </c>
      <c r="H192" s="2">
        <f t="shared" si="1"/>
        <v>0.63999999999987267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695.91</v>
      </c>
      <c r="D198" s="1">
        <f>'PR-RAS'!E202</f>
        <v>1083.3800000000001</v>
      </c>
      <c r="E198" s="1">
        <v>0</v>
      </c>
      <c r="F198" s="1">
        <v>0</v>
      </c>
      <c r="G198" s="2">
        <f t="shared" si="0"/>
        <v>563.94599000000005</v>
      </c>
      <c r="H198" s="2">
        <f t="shared" si="1"/>
        <v>0.47000000000014097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695.91</v>
      </c>
      <c r="D201" s="1">
        <f>'PR-RAS'!E205</f>
        <v>1083.3800000000001</v>
      </c>
      <c r="E201" s="1">
        <v>0</v>
      </c>
      <c r="F201" s="1">
        <v>0</v>
      </c>
      <c r="G201" s="2">
        <f t="shared" si="0"/>
        <v>572.53399999999999</v>
      </c>
      <c r="H201" s="2">
        <f t="shared" si="1"/>
        <v>0.47000000000014097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652.4</v>
      </c>
      <c r="D206" s="1">
        <f>'PR-RAS'!E210</f>
        <v>5733.95</v>
      </c>
      <c r="E206" s="1">
        <v>0</v>
      </c>
      <c r="F206" s="1">
        <v>0</v>
      </c>
      <c r="G206" s="2">
        <f t="shared" si="0"/>
        <v>2484.6614999999997</v>
      </c>
      <c r="H206" s="2">
        <f t="shared" si="1"/>
        <v>0.45000000000015916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650.54999999999995</v>
      </c>
      <c r="D207" s="1">
        <f>'PR-RAS'!E211</f>
        <v>775.42</v>
      </c>
      <c r="E207" s="1">
        <v>0</v>
      </c>
      <c r="F207" s="1">
        <v>0</v>
      </c>
      <c r="G207" s="2">
        <f t="shared" si="0"/>
        <v>453.48633999999993</v>
      </c>
      <c r="H207" s="2">
        <f t="shared" si="1"/>
        <v>0.87000000000000455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1.85</v>
      </c>
      <c r="D209" s="1">
        <f>'PR-RAS'!E213</f>
        <v>4958.53</v>
      </c>
      <c r="E209" s="1">
        <v>0</v>
      </c>
      <c r="F209" s="1">
        <v>0</v>
      </c>
      <c r="G209" s="2">
        <f t="shared" si="0"/>
        <v>2063.13328</v>
      </c>
      <c r="H209" s="2">
        <f t="shared" si="1"/>
        <v>0.62000000000025457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5500</v>
      </c>
      <c r="D211" s="1">
        <f>'PR-RAS'!E215</f>
        <v>25000</v>
      </c>
      <c r="E211" s="1">
        <v>0</v>
      </c>
      <c r="F211" s="1">
        <v>0</v>
      </c>
      <c r="G211" s="2">
        <f t="shared" si="0"/>
        <v>11655</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5500</v>
      </c>
      <c r="D215" s="1">
        <f>'PR-RAS'!E219</f>
        <v>25000</v>
      </c>
      <c r="E215" s="1">
        <v>0</v>
      </c>
      <c r="F215" s="1">
        <v>0</v>
      </c>
      <c r="G215" s="2">
        <f t="shared" si="0"/>
        <v>11877</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5500</v>
      </c>
      <c r="D217" s="1">
        <f>'PR-RAS'!E221</f>
        <v>25000</v>
      </c>
      <c r="E217" s="1">
        <v>0</v>
      </c>
      <c r="F217" s="1">
        <v>0</v>
      </c>
      <c r="G217" s="2">
        <f t="shared" si="0"/>
        <v>11988</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1119</v>
      </c>
      <c r="E220" s="1">
        <v>0</v>
      </c>
      <c r="F220" s="1">
        <v>0</v>
      </c>
      <c r="G220" s="2">
        <f t="shared" si="0"/>
        <v>490.12200000000001</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1119</v>
      </c>
      <c r="E232" s="1">
        <v>0</v>
      </c>
      <c r="F232" s="1">
        <v>0</v>
      </c>
      <c r="G232" s="2">
        <f t="shared" si="0"/>
        <v>516.97800000000007</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1119</v>
      </c>
      <c r="E233" s="1">
        <v>0</v>
      </c>
      <c r="F233" s="1">
        <v>0</v>
      </c>
      <c r="G233" s="2">
        <f t="shared" si="0"/>
        <v>519.21600000000001</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14226.77</v>
      </c>
      <c r="D248" s="1">
        <f>'PR-RAS'!E252</f>
        <v>17317.079999999998</v>
      </c>
      <c r="E248" s="1">
        <v>0</v>
      </c>
      <c r="F248" s="1">
        <v>0</v>
      </c>
      <c r="G248" s="2">
        <f t="shared" si="0"/>
        <v>12068.649709999998</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14226.77</v>
      </c>
      <c r="D255" s="1">
        <f>'PR-RAS'!E259</f>
        <v>17317.079999999998</v>
      </c>
      <c r="E255" s="1">
        <v>0</v>
      </c>
      <c r="F255" s="1">
        <v>0</v>
      </c>
      <c r="G255" s="2">
        <f t="shared" si="0"/>
        <v>12410.676219999998</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6920.13</v>
      </c>
      <c r="D256" s="1">
        <f>'PR-RAS'!E260</f>
        <v>7524.62</v>
      </c>
      <c r="E256" s="1">
        <v>0</v>
      </c>
      <c r="F256" s="1">
        <v>0</v>
      </c>
      <c r="G256" s="2">
        <f t="shared" si="0"/>
        <v>5602.1893499999996</v>
      </c>
      <c r="H256" s="2">
        <f t="shared" si="1"/>
        <v>0.51000000000021828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7306.64</v>
      </c>
      <c r="D257" s="1">
        <f>'PR-RAS'!E261</f>
        <v>9792.4599999999991</v>
      </c>
      <c r="E257" s="1">
        <v>0</v>
      </c>
      <c r="F257" s="1">
        <v>0</v>
      </c>
      <c r="G257" s="2">
        <f t="shared" si="0"/>
        <v>6884.2393599999996</v>
      </c>
      <c r="H257" s="2">
        <f t="shared" si="1"/>
        <v>0.81999999999879947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16639.47</v>
      </c>
      <c r="D259" s="1">
        <f>'PR-RAS'!E263</f>
        <v>10147.56</v>
      </c>
      <c r="E259" s="1">
        <v>0</v>
      </c>
      <c r="F259" s="1">
        <v>0</v>
      </c>
      <c r="G259" s="2">
        <f t="shared" si="0"/>
        <v>9529.1242199999997</v>
      </c>
      <c r="H259" s="2">
        <f t="shared" si="1"/>
        <v>0.91000000000167347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16639.47</v>
      </c>
      <c r="D260" s="1">
        <f>'PR-RAS'!E264</f>
        <v>10147.56</v>
      </c>
      <c r="E260" s="1">
        <v>0</v>
      </c>
      <c r="F260" s="1">
        <v>0</v>
      </c>
      <c r="G260" s="2">
        <f t="shared" si="0"/>
        <v>9566.0588099999986</v>
      </c>
      <c r="H260" s="2">
        <f t="shared" si="1"/>
        <v>0.91000000000167347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16639.47</v>
      </c>
      <c r="D261" s="1">
        <f>'PR-RAS'!E265</f>
        <v>10147.56</v>
      </c>
      <c r="E261" s="1">
        <v>0</v>
      </c>
      <c r="F261" s="1">
        <v>0</v>
      </c>
      <c r="G261" s="2">
        <f t="shared" si="0"/>
        <v>9602.9933999999994</v>
      </c>
      <c r="H261" s="2">
        <f t="shared" si="1"/>
        <v>0.91000000000167347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206123.45999999996</v>
      </c>
      <c r="D285" s="1">
        <f>'PR-RAS'!E289</f>
        <v>360317.5</v>
      </c>
      <c r="E285" s="1">
        <v>0</v>
      </c>
      <c r="F285" s="1">
        <v>0</v>
      </c>
      <c r="G285" s="2">
        <f t="shared" si="8"/>
        <v>263199.40263999999</v>
      </c>
      <c r="H285" s="2">
        <f t="shared" si="9"/>
        <v>0.9599999999627471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104748.80000000005</v>
      </c>
      <c r="D286" s="1">
        <f>'PR-RAS'!E290</f>
        <v>159720.82</v>
      </c>
      <c r="E286" s="1">
        <v>0</v>
      </c>
      <c r="F286" s="1">
        <v>0</v>
      </c>
      <c r="G286" s="2">
        <f t="shared" si="8"/>
        <v>120894.27540000001</v>
      </c>
      <c r="H286" s="2">
        <f t="shared" si="9"/>
        <v>0.37999999994644895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85624.52</v>
      </c>
      <c r="D289" s="1">
        <f>'PR-RAS'!E293</f>
        <v>87709.69</v>
      </c>
      <c r="E289" s="1">
        <v>0</v>
      </c>
      <c r="F289" s="1">
        <v>0</v>
      </c>
      <c r="G289" s="2">
        <f t="shared" si="8"/>
        <v>75180.643200000006</v>
      </c>
      <c r="H289" s="2">
        <f t="shared" si="9"/>
        <v>0.78999999999359716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11632.38</v>
      </c>
      <c r="D290" s="1">
        <f>'PR-RAS'!E294</f>
        <v>10037.540000000001</v>
      </c>
      <c r="E290" s="1">
        <v>0</v>
      </c>
      <c r="F290" s="1">
        <v>0</v>
      </c>
      <c r="G290" s="2">
        <f t="shared" si="8"/>
        <v>9163.4559399999998</v>
      </c>
      <c r="H290" s="2">
        <f t="shared" si="9"/>
        <v>0.83999999999832653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0.01</v>
      </c>
      <c r="D291" s="1">
        <f>'PR-RAS'!E295</f>
        <v>0.01</v>
      </c>
      <c r="E291" s="1">
        <v>0</v>
      </c>
      <c r="F291" s="1">
        <v>0</v>
      </c>
      <c r="G291" s="2">
        <f t="shared" si="8"/>
        <v>8.6999999999999994E-3</v>
      </c>
      <c r="H291" s="2">
        <f t="shared" si="9"/>
        <v>0.02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66480.87</v>
      </c>
      <c r="D345" s="1">
        <f>'PR-RAS'!E350</f>
        <v>175166.15</v>
      </c>
      <c r="E345" s="1">
        <v>0</v>
      </c>
      <c r="F345" s="1">
        <v>0</v>
      </c>
      <c r="G345" s="2">
        <f t="shared" si="8"/>
        <v>143383.73047999997</v>
      </c>
      <c r="H345" s="2">
        <f t="shared" si="9"/>
        <v>0.27999999999883585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47297.1</v>
      </c>
      <c r="E358" s="1">
        <v>0</v>
      </c>
      <c r="F358" s="1">
        <v>0</v>
      </c>
      <c r="G358" s="2">
        <f t="shared" si="8"/>
        <v>33770.129399999998</v>
      </c>
      <c r="H358" s="2">
        <f t="shared" si="9"/>
        <v>9.9999999998544808E-2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7562.5</v>
      </c>
      <c r="E359" s="1">
        <v>0</v>
      </c>
      <c r="F359" s="1">
        <v>0</v>
      </c>
      <c r="G359" s="2">
        <f t="shared" si="8"/>
        <v>5414.75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7562.5</v>
      </c>
      <c r="E363" s="1">
        <v>0</v>
      </c>
      <c r="F363" s="1">
        <v>0</v>
      </c>
      <c r="G363" s="2">
        <f t="shared" si="8"/>
        <v>5475.25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39734.6</v>
      </c>
      <c r="E364" s="1">
        <v>0</v>
      </c>
      <c r="F364" s="1">
        <v>0</v>
      </c>
      <c r="G364" s="2">
        <f t="shared" si="8"/>
        <v>28847.319599999999</v>
      </c>
      <c r="H364" s="2">
        <f t="shared" si="9"/>
        <v>0.40000000000145519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3825</v>
      </c>
      <c r="E365" s="1">
        <v>0</v>
      </c>
      <c r="F365" s="1">
        <v>0</v>
      </c>
      <c r="G365" s="2">
        <f t="shared" si="8"/>
        <v>2784.6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31000</v>
      </c>
      <c r="E367" s="1">
        <v>0</v>
      </c>
      <c r="F367" s="1">
        <v>0</v>
      </c>
      <c r="G367" s="2">
        <f t="shared" si="8"/>
        <v>22692</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4909.6000000000004</v>
      </c>
      <c r="E369" s="1">
        <v>0</v>
      </c>
      <c r="F369" s="1">
        <v>0</v>
      </c>
      <c r="G369" s="2">
        <f t="shared" si="8"/>
        <v>3613.4656</v>
      </c>
      <c r="H369" s="2">
        <f t="shared" si="9"/>
        <v>0.3999999999996362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66480.87</v>
      </c>
      <c r="D397" s="1">
        <f>'PR-RAS'!E402</f>
        <v>127869.05</v>
      </c>
      <c r="E397" s="1">
        <v>0</v>
      </c>
      <c r="F397" s="1">
        <v>0</v>
      </c>
      <c r="G397" s="2">
        <f t="shared" si="8"/>
        <v>127598.71212</v>
      </c>
      <c r="H397" s="2">
        <f t="shared" si="9"/>
        <v>0.180000000007567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66480.87</v>
      </c>
      <c r="D398" s="1">
        <f>'PR-RAS'!E403</f>
        <v>127869.05</v>
      </c>
      <c r="E398" s="1">
        <v>0</v>
      </c>
      <c r="F398" s="1">
        <v>0</v>
      </c>
      <c r="G398" s="2">
        <f t="shared" si="8"/>
        <v>127920.93109</v>
      </c>
      <c r="H398" s="2">
        <f t="shared" si="9"/>
        <v>0.180000000007567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66480.87</v>
      </c>
      <c r="D403" s="1">
        <f>'PR-RAS'!E408</f>
        <v>175166.15</v>
      </c>
      <c r="E403" s="1">
        <v>0</v>
      </c>
      <c r="F403" s="1">
        <v>0</v>
      </c>
      <c r="G403" s="2">
        <f t="shared" si="8"/>
        <v>167558.89434</v>
      </c>
      <c r="H403" s="2">
        <f t="shared" si="9"/>
        <v>0.27999999999883585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27687.72</v>
      </c>
      <c r="D405" s="1">
        <f>'PR-RAS'!E410</f>
        <v>26068.21</v>
      </c>
      <c r="E405" s="1">
        <v>0</v>
      </c>
      <c r="F405" s="1">
        <v>0</v>
      </c>
      <c r="G405" s="2">
        <f t="shared" si="8"/>
        <v>32248.952560000002</v>
      </c>
      <c r="H405" s="2">
        <f t="shared" si="9"/>
        <v>0.48999999999796273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310872.26</v>
      </c>
      <c r="D407" s="1">
        <f>'PR-RAS'!E412</f>
        <v>520038.32</v>
      </c>
      <c r="E407" s="1">
        <v>0</v>
      </c>
      <c r="F407" s="1">
        <v>0</v>
      </c>
      <c r="G407" s="2">
        <f t="shared" si="8"/>
        <v>548485.25340000005</v>
      </c>
      <c r="H407" s="2">
        <f t="shared" si="9"/>
        <v>0.58000000001629815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272604.32999999996</v>
      </c>
      <c r="D408" s="1">
        <f>'PR-RAS'!E413</f>
        <v>535483.65</v>
      </c>
      <c r="E408" s="1">
        <v>0</v>
      </c>
      <c r="F408" s="1">
        <v>0</v>
      </c>
      <c r="G408" s="2">
        <f t="shared" si="8"/>
        <v>546833.65340999991</v>
      </c>
      <c r="H408" s="2">
        <f t="shared" si="9"/>
        <v>0.67999999993480742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38267.930000000051</v>
      </c>
      <c r="D409" s="1">
        <f>'PR-RAS'!E414</f>
        <v>0</v>
      </c>
      <c r="E409" s="1">
        <v>0</v>
      </c>
      <c r="F409" s="1">
        <v>0</v>
      </c>
      <c r="G409" s="2">
        <f t="shared" si="8"/>
        <v>15613.31544000002</v>
      </c>
      <c r="H409" s="2">
        <f t="shared" si="9"/>
        <v>6.9999999948777258E-2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15445.330000000016</v>
      </c>
      <c r="E410" s="1">
        <v>0</v>
      </c>
      <c r="F410" s="1">
        <v>0</v>
      </c>
      <c r="G410" s="2">
        <f t="shared" si="8"/>
        <v>12634.279940000013</v>
      </c>
      <c r="H410" s="2">
        <f t="shared" si="9"/>
        <v>0.33000000001629815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113312.24</v>
      </c>
      <c r="D412" s="1">
        <f>'PR-RAS'!E417</f>
        <v>113777.9</v>
      </c>
      <c r="E412" s="1">
        <v>0</v>
      </c>
      <c r="F412" s="1">
        <v>0</v>
      </c>
      <c r="G412" s="2">
        <f t="shared" si="8"/>
        <v>140096.76443999997</v>
      </c>
      <c r="H412" s="2">
        <f t="shared" si="9"/>
        <v>0.34000000001105946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11632.38</v>
      </c>
      <c r="D413" s="1">
        <f>'PR-RAS'!E418</f>
        <v>10037.540000000001</v>
      </c>
      <c r="E413" s="1">
        <v>0</v>
      </c>
      <c r="F413" s="1">
        <v>0</v>
      </c>
      <c r="G413" s="2">
        <f t="shared" si="8"/>
        <v>13063.47352</v>
      </c>
      <c r="H413" s="2">
        <f t="shared" si="9"/>
        <v>0.83999999999832653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17109.98</v>
      </c>
      <c r="D414" s="1">
        <f>'PR-RAS'!E420</f>
        <v>40000</v>
      </c>
      <c r="E414" s="1">
        <v>0</v>
      </c>
      <c r="F414" s="1">
        <v>0</v>
      </c>
      <c r="G414" s="2">
        <f t="shared" si="8"/>
        <v>40106.421739999998</v>
      </c>
      <c r="H414" s="2">
        <f t="shared" si="9"/>
        <v>2.0000000000436557E-2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2000</v>
      </c>
      <c r="D415" s="1">
        <f>'PR-RAS'!E421</f>
        <v>0</v>
      </c>
      <c r="E415" s="1">
        <v>0</v>
      </c>
      <c r="F415" s="1">
        <v>0</v>
      </c>
      <c r="G415" s="2">
        <f t="shared" si="8"/>
        <v>828</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2000</v>
      </c>
      <c r="D421" s="1">
        <f>'PR-RAS'!E427</f>
        <v>0</v>
      </c>
      <c r="E421" s="1">
        <v>0</v>
      </c>
      <c r="F421" s="1">
        <v>0</v>
      </c>
      <c r="G421" s="2">
        <f t="shared" si="8"/>
        <v>840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2000</v>
      </c>
      <c r="D422" s="1">
        <f>'PR-RAS'!E428</f>
        <v>0</v>
      </c>
      <c r="E422" s="1">
        <v>0</v>
      </c>
      <c r="F422" s="1">
        <v>0</v>
      </c>
      <c r="G422" s="2">
        <f t="shared" si="8"/>
        <v>842</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15109.98</v>
      </c>
      <c r="D478" s="1">
        <f>'PR-RAS'!E484</f>
        <v>40000</v>
      </c>
      <c r="E478" s="1">
        <v>0</v>
      </c>
      <c r="F478" s="1">
        <v>0</v>
      </c>
      <c r="G478" s="2">
        <f t="shared" si="8"/>
        <v>45367.460459999995</v>
      </c>
      <c r="H478" s="2">
        <f t="shared" si="9"/>
        <v>2.0000000000436557E-2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40000</v>
      </c>
      <c r="E484" s="1">
        <v>0</v>
      </c>
      <c r="F484" s="1">
        <v>0</v>
      </c>
      <c r="G484" s="2">
        <f t="shared" si="8"/>
        <v>38640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40000</v>
      </c>
      <c r="E485" s="1">
        <v>0</v>
      </c>
      <c r="F485" s="1">
        <v>0</v>
      </c>
      <c r="G485" s="2">
        <f t="shared" si="8"/>
        <v>38720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15109.98</v>
      </c>
      <c r="D501" s="1">
        <f>'PR-RAS'!E507</f>
        <v>0</v>
      </c>
      <c r="E501" s="1">
        <v>0</v>
      </c>
      <c r="F501" s="1">
        <v>0</v>
      </c>
      <c r="G501" s="2">
        <f t="shared" si="8"/>
        <v>7554.99</v>
      </c>
      <c r="H501" s="2">
        <f t="shared" si="9"/>
        <v>2.0000000000436557E-2</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15109.98</v>
      </c>
      <c r="D502" s="1">
        <f>'PR-RAS'!E508</f>
        <v>0</v>
      </c>
      <c r="E502" s="1">
        <v>0</v>
      </c>
      <c r="F502" s="1">
        <v>0</v>
      </c>
      <c r="G502" s="2">
        <f t="shared" si="8"/>
        <v>7570.09998</v>
      </c>
      <c r="H502" s="2">
        <f t="shared" si="9"/>
        <v>2.0000000000436557E-2</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57463.08</v>
      </c>
      <c r="D522" s="1">
        <f>'PR-RAS'!E528</f>
        <v>42897.1</v>
      </c>
      <c r="E522" s="1">
        <v>0</v>
      </c>
      <c r="F522" s="1">
        <v>0</v>
      </c>
      <c r="G522" s="2">
        <f t="shared" ref="G522:G809" si="10">(B522/1000)*(C522*1+D522*2)</f>
        <v>74637.042880000008</v>
      </c>
      <c r="H522" s="2">
        <f t="shared" ref="H522:H809" si="11">ABS(C522-ROUND(C522,0))+ABS(D522-ROUND(D522,0))</f>
        <v>0.18000000000029104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2000</v>
      </c>
      <c r="D523" s="1">
        <f>'PR-RAS'!E529</f>
        <v>0</v>
      </c>
      <c r="E523" s="1">
        <v>0</v>
      </c>
      <c r="F523" s="1">
        <v>0</v>
      </c>
      <c r="G523" s="2">
        <f t="shared" si="10"/>
        <v>1044</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2000</v>
      </c>
      <c r="D529" s="1">
        <f>'PR-RAS'!E535</f>
        <v>0</v>
      </c>
      <c r="E529" s="1">
        <v>0</v>
      </c>
      <c r="F529" s="1">
        <v>0</v>
      </c>
      <c r="G529" s="2">
        <f t="shared" si="10"/>
        <v>1056</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2000</v>
      </c>
      <c r="D530" s="1">
        <f>'PR-RAS'!E536</f>
        <v>0</v>
      </c>
      <c r="E530" s="1">
        <v>0</v>
      </c>
      <c r="F530" s="1">
        <v>0</v>
      </c>
      <c r="G530" s="2">
        <f t="shared" si="10"/>
        <v>1058</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55463.08</v>
      </c>
      <c r="D587" s="1">
        <f>'PR-RAS'!E593</f>
        <v>42897.1</v>
      </c>
      <c r="E587" s="1">
        <v>0</v>
      </c>
      <c r="F587" s="1">
        <v>0</v>
      </c>
      <c r="G587" s="2">
        <f t="shared" si="10"/>
        <v>82776.766080000001</v>
      </c>
      <c r="H587" s="2">
        <f t="shared" si="11"/>
        <v>0.18000000000029104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36498.76</v>
      </c>
      <c r="D593" s="1">
        <f>'PR-RAS'!E599</f>
        <v>40000.1</v>
      </c>
      <c r="E593" s="1">
        <v>0</v>
      </c>
      <c r="F593" s="1">
        <v>0</v>
      </c>
      <c r="G593" s="2">
        <f t="shared" si="10"/>
        <v>68967.384319999997</v>
      </c>
      <c r="H593" s="2">
        <f t="shared" si="11"/>
        <v>0.33999999999650754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36498.76</v>
      </c>
      <c r="D594" s="1">
        <f>'PR-RAS'!E600</f>
        <v>40000.1</v>
      </c>
      <c r="E594" s="1">
        <v>0</v>
      </c>
      <c r="F594" s="1">
        <v>0</v>
      </c>
      <c r="G594" s="2">
        <f t="shared" si="10"/>
        <v>69083.883279999995</v>
      </c>
      <c r="H594" s="2">
        <f t="shared" si="11"/>
        <v>0.33999999999650754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18964.32</v>
      </c>
      <c r="D611" s="1">
        <f>'PR-RAS'!E617</f>
        <v>2897</v>
      </c>
      <c r="E611" s="1">
        <v>0</v>
      </c>
      <c r="F611" s="1">
        <v>0</v>
      </c>
      <c r="G611" s="2">
        <f t="shared" si="10"/>
        <v>15102.575199999999</v>
      </c>
      <c r="H611" s="2">
        <f t="shared" si="11"/>
        <v>0.31999999999970896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18964.32</v>
      </c>
      <c r="D612" s="1">
        <f>'PR-RAS'!E618</f>
        <v>2897</v>
      </c>
      <c r="E612" s="1">
        <v>0</v>
      </c>
      <c r="F612" s="1">
        <v>0</v>
      </c>
      <c r="G612" s="2">
        <f t="shared" si="10"/>
        <v>15127.33352</v>
      </c>
      <c r="H612" s="2">
        <f t="shared" si="11"/>
        <v>0.31999999999970896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40353.100000000006</v>
      </c>
      <c r="D630" s="1">
        <f>'PR-RAS'!E636</f>
        <v>2897.0999999999985</v>
      </c>
      <c r="E630" s="1">
        <v>0</v>
      </c>
      <c r="F630" s="1">
        <v>0</v>
      </c>
      <c r="G630" s="2">
        <f t="shared" si="10"/>
        <v>29026.651700000002</v>
      </c>
      <c r="H630" s="2">
        <f t="shared" si="11"/>
        <v>0.20000000000436557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327982.24</v>
      </c>
      <c r="D633" s="1">
        <f>'PR-RAS'!E639</f>
        <v>560038.32000000007</v>
      </c>
      <c r="E633" s="1">
        <v>0</v>
      </c>
      <c r="F633" s="1">
        <v>0</v>
      </c>
      <c r="G633" s="2">
        <f t="shared" si="10"/>
        <v>915173.21216000011</v>
      </c>
      <c r="H633" s="2">
        <f t="shared" si="11"/>
        <v>0.56000000005587935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330067.40999999997</v>
      </c>
      <c r="D634" s="1">
        <f>'PR-RAS'!E640</f>
        <v>578380.75</v>
      </c>
      <c r="E634" s="1">
        <v>0</v>
      </c>
      <c r="F634" s="1">
        <v>0</v>
      </c>
      <c r="G634" s="2">
        <f t="shared" si="10"/>
        <v>941162.70002999995</v>
      </c>
      <c r="H634" s="2">
        <f t="shared" si="11"/>
        <v>0.65999999997438863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2085.1699999999837</v>
      </c>
      <c r="D636" s="1">
        <f>'PR-RAS'!E642</f>
        <v>18342.429999999935</v>
      </c>
      <c r="E636" s="1">
        <v>0</v>
      </c>
      <c r="F636" s="1">
        <v>0</v>
      </c>
      <c r="G636" s="2">
        <f t="shared" si="10"/>
        <v>24618.969049999909</v>
      </c>
      <c r="H636" s="2">
        <f t="shared" si="11"/>
        <v>0.59999999991850927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113312.24</v>
      </c>
      <c r="D638" s="1">
        <f>'PR-RAS'!E644</f>
        <v>113777.9</v>
      </c>
      <c r="E638" s="1">
        <v>0</v>
      </c>
      <c r="F638" s="1">
        <v>0</v>
      </c>
      <c r="G638" s="2">
        <f t="shared" si="10"/>
        <v>217132.94147999998</v>
      </c>
      <c r="H638" s="2">
        <f t="shared" si="11"/>
        <v>0.34000000001105946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115397.40999999999</v>
      </c>
      <c r="D640" s="1">
        <f>'PR-RAS'!E646</f>
        <v>132120.32999999993</v>
      </c>
      <c r="E640" s="1">
        <v>0</v>
      </c>
      <c r="F640" s="1">
        <v>0</v>
      </c>
      <c r="G640" s="2">
        <f t="shared" si="10"/>
        <v>242588.72672999991</v>
      </c>
      <c r="H640" s="2">
        <f t="shared" si="11"/>
        <v>0.7399999999179272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34349.78</v>
      </c>
      <c r="D642" s="1">
        <f>'PR-RAS'!E649</f>
        <v>8821.5499999999993</v>
      </c>
      <c r="E642" s="1">
        <v>0</v>
      </c>
      <c r="F642" s="1">
        <v>0</v>
      </c>
      <c r="G642" s="2">
        <f t="shared" si="10"/>
        <v>33327.436079999999</v>
      </c>
      <c r="H642" s="2">
        <f t="shared" si="11"/>
        <v>0.67000000000189175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367043.59</v>
      </c>
      <c r="D643" s="1">
        <f>'PR-RAS'!E650</f>
        <v>585562.80000000005</v>
      </c>
      <c r="E643" s="1">
        <v>0</v>
      </c>
      <c r="F643" s="1">
        <v>0</v>
      </c>
      <c r="G643" s="2">
        <f t="shared" si="10"/>
        <v>987504.61998000019</v>
      </c>
      <c r="H643" s="2">
        <f t="shared" si="11"/>
        <v>0.6099999999278225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392571.82</v>
      </c>
      <c r="D644" s="1">
        <f>'PR-RAS'!E651</f>
        <v>536012.43000000005</v>
      </c>
      <c r="E644" s="1">
        <v>0</v>
      </c>
      <c r="F644" s="1">
        <v>0</v>
      </c>
      <c r="G644" s="2">
        <f t="shared" si="10"/>
        <v>941735.66524000012</v>
      </c>
      <c r="H644" s="2">
        <f t="shared" si="11"/>
        <v>0.61000000004423782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8821.5499999999884</v>
      </c>
      <c r="D645" s="1">
        <f>'PR-RAS'!E652</f>
        <v>58371.920000000042</v>
      </c>
      <c r="E645" s="1">
        <v>0</v>
      </c>
      <c r="F645" s="1">
        <v>0</v>
      </c>
      <c r="G645" s="2">
        <f t="shared" si="10"/>
        <v>80864.111160000044</v>
      </c>
      <c r="H645" s="2">
        <f t="shared" si="11"/>
        <v>0.52999999996973202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v>
      </c>
      <c r="D646" s="1">
        <f>'PR-RAS'!E653</f>
        <v>18</v>
      </c>
      <c r="E646" s="1">
        <v>0</v>
      </c>
      <c r="F646" s="1">
        <v>0</v>
      </c>
      <c r="G646" s="2">
        <f t="shared" si="10"/>
        <v>23.865000000000002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v>
      </c>
      <c r="D648" s="1">
        <f>'PR-RAS'!E655</f>
        <v>18</v>
      </c>
      <c r="E648" s="1">
        <v>0</v>
      </c>
      <c r="F648" s="1">
        <v>0</v>
      </c>
      <c r="G648" s="2">
        <f t="shared" si="10"/>
        <v>23.939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13278.55</v>
      </c>
      <c r="D654" s="1">
        <f>'PR-RAS'!E661</f>
        <v>2680</v>
      </c>
      <c r="E654" s="1">
        <v>0</v>
      </c>
      <c r="F654" s="1">
        <v>0</v>
      </c>
      <c r="G654" s="2">
        <f t="shared" si="10"/>
        <v>12170.97315</v>
      </c>
      <c r="H654" s="2">
        <f t="shared" si="11"/>
        <v>0.4500000000007276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3300</v>
      </c>
      <c r="D655" s="1">
        <f>'PR-RAS'!E662</f>
        <v>5000</v>
      </c>
      <c r="E655" s="1">
        <v>0</v>
      </c>
      <c r="F655" s="1">
        <v>0</v>
      </c>
      <c r="G655" s="2">
        <f t="shared" si="10"/>
        <v>8698.2000000000007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71836.97</v>
      </c>
      <c r="D658" s="1">
        <f>'PR-RAS'!E665</f>
        <v>116880.73</v>
      </c>
      <c r="E658" s="1">
        <v>0</v>
      </c>
      <c r="F658" s="1">
        <v>0</v>
      </c>
      <c r="G658" s="2">
        <f t="shared" si="10"/>
        <v>200778.16851000002</v>
      </c>
      <c r="H658" s="2">
        <f t="shared" si="11"/>
        <v>0.30000000000291038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16244</v>
      </c>
      <c r="D659" s="1">
        <f>'PR-RAS'!E666</f>
        <v>7500</v>
      </c>
      <c r="E659" s="1">
        <v>0</v>
      </c>
      <c r="F659" s="1">
        <v>0</v>
      </c>
      <c r="G659" s="2">
        <f t="shared" si="10"/>
        <v>20558.552</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9039.7900000000009</v>
      </c>
      <c r="E662" s="1">
        <v>0</v>
      </c>
      <c r="F662" s="1">
        <v>0</v>
      </c>
      <c r="G662" s="2">
        <f t="shared" si="10"/>
        <v>11950.602380000002</v>
      </c>
      <c r="H662" s="2">
        <f t="shared" si="11"/>
        <v>0.20999999999912689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64146.55</v>
      </c>
      <c r="D687" s="1">
        <f>'PR-RAS'!E694</f>
        <v>186983.23</v>
      </c>
      <c r="E687" s="1">
        <v>0</v>
      </c>
      <c r="F687" s="1">
        <v>0</v>
      </c>
      <c r="G687" s="2">
        <f t="shared" si="10"/>
        <v>300545.52486</v>
      </c>
      <c r="H687" s="2">
        <f t="shared" si="11"/>
        <v>0.680000000007567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3361.02</v>
      </c>
      <c r="D711" s="1">
        <f>'PR-RAS'!E718</f>
        <v>7426</v>
      </c>
      <c r="E711" s="1">
        <v>0</v>
      </c>
      <c r="F711" s="1">
        <v>0</v>
      </c>
      <c r="G711" s="2">
        <f t="shared" si="10"/>
        <v>12931.244199999999</v>
      </c>
      <c r="H711" s="2">
        <f t="shared" si="11"/>
        <v>1.999999999998181E-2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358.15</v>
      </c>
      <c r="D714" s="1">
        <f>'PR-RAS'!E721</f>
        <v>2384.35</v>
      </c>
      <c r="E714" s="1">
        <v>0</v>
      </c>
      <c r="F714" s="1">
        <v>0</v>
      </c>
      <c r="G714" s="2">
        <f t="shared" si="10"/>
        <v>3655.4440499999996</v>
      </c>
      <c r="H714" s="2">
        <f t="shared" si="11"/>
        <v>0.49999999999988631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2639.83</v>
      </c>
      <c r="E715" s="1">
        <v>0</v>
      </c>
      <c r="F715" s="1">
        <v>0</v>
      </c>
      <c r="G715" s="2">
        <f t="shared" si="10"/>
        <v>3769.6772399999995</v>
      </c>
      <c r="H715" s="2">
        <f t="shared" si="11"/>
        <v>0.17000000000007276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13465.87</v>
      </c>
      <c r="D718" s="1">
        <f>'PR-RAS'!E725</f>
        <v>14822.3</v>
      </c>
      <c r="E718" s="1">
        <v>0</v>
      </c>
      <c r="F718" s="1">
        <v>0</v>
      </c>
      <c r="G718" s="2">
        <f t="shared" si="10"/>
        <v>30910.206989999999</v>
      </c>
      <c r="H718" s="2">
        <f t="shared" si="11"/>
        <v>0.42999999999847205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695.91</v>
      </c>
      <c r="D735" s="1">
        <f>'PR-RAS'!E742</f>
        <v>1083.3800000000001</v>
      </c>
      <c r="E735" s="1">
        <v>0</v>
      </c>
      <c r="F735" s="1">
        <v>0</v>
      </c>
      <c r="G735" s="2">
        <f t="shared" si="10"/>
        <v>2101.1997799999999</v>
      </c>
      <c r="H735" s="2">
        <f t="shared" si="11"/>
        <v>0.47000000000014097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5115.07</v>
      </c>
      <c r="D809" s="1">
        <f>'PR-RAS'!E816</f>
        <v>6356.64</v>
      </c>
      <c r="E809" s="1">
        <v>0</v>
      </c>
      <c r="F809" s="1">
        <v>0</v>
      </c>
      <c r="G809" s="2">
        <f t="shared" si="10"/>
        <v>14405.3068</v>
      </c>
      <c r="H809" s="2">
        <f t="shared" si="11"/>
        <v>0.42999999999938154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1805.06</v>
      </c>
      <c r="D812" s="1">
        <f>'PR-RAS'!E819</f>
        <v>1167.98</v>
      </c>
      <c r="E812" s="1">
        <v>0</v>
      </c>
      <c r="F812" s="1">
        <v>0</v>
      </c>
      <c r="G812" s="2">
        <f t="shared" si="18"/>
        <v>3358.3672200000005</v>
      </c>
      <c r="H812" s="2">
        <f t="shared" si="19"/>
        <v>7.999999999992724E-2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5212.8</v>
      </c>
      <c r="D817" s="1">
        <f>'PR-RAS'!E824</f>
        <v>4175.12</v>
      </c>
      <c r="E817" s="1">
        <v>0</v>
      </c>
      <c r="F817" s="1">
        <v>0</v>
      </c>
      <c r="G817" s="2">
        <f t="shared" si="18"/>
        <v>11067.440640000001</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2061.75</v>
      </c>
      <c r="D818" s="1">
        <f>'PR-RAS'!E825</f>
        <v>5592.08</v>
      </c>
      <c r="E818" s="1">
        <v>0</v>
      </c>
      <c r="F818" s="1">
        <v>0</v>
      </c>
      <c r="G818" s="2">
        <f t="shared" si="18"/>
        <v>10821.908469999998</v>
      </c>
      <c r="H818" s="2">
        <f t="shared" si="19"/>
        <v>0.32999999999992724</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32.090000000000003</v>
      </c>
      <c r="D821" s="1">
        <f>'PR-RAS'!E828</f>
        <v>25.26</v>
      </c>
      <c r="E821" s="1">
        <v>0</v>
      </c>
      <c r="F821" s="1">
        <v>0</v>
      </c>
      <c r="G821" s="2">
        <f t="shared" si="18"/>
        <v>67.740200000000002</v>
      </c>
      <c r="H821" s="2">
        <f t="shared" si="19"/>
        <v>0.35000000000000497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40000</v>
      </c>
      <c r="E871" s="1">
        <v>0</v>
      </c>
      <c r="F871" s="1">
        <v>0</v>
      </c>
      <c r="G871" s="2">
        <f t="shared" si="18"/>
        <v>69600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15109.98</v>
      </c>
      <c r="D893" s="1">
        <f>'PR-RAS'!E900</f>
        <v>0</v>
      </c>
      <c r="E893" s="1">
        <v>0</v>
      </c>
      <c r="F893" s="1">
        <v>0</v>
      </c>
      <c r="G893" s="2">
        <f t="shared" si="18"/>
        <v>13478.10216</v>
      </c>
      <c r="H893" s="2">
        <f t="shared" si="19"/>
        <v>2.0000000000436557E-2</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36498.76</v>
      </c>
      <c r="D939" s="1">
        <f>'PR-RAS'!E946</f>
        <v>40000.1</v>
      </c>
      <c r="E939" s="1">
        <v>0</v>
      </c>
      <c r="F939" s="1">
        <v>0</v>
      </c>
      <c r="G939" s="2">
        <f t="shared" si="18"/>
        <v>109276.02447999999</v>
      </c>
      <c r="H939" s="2">
        <f t="shared" si="19"/>
        <v>0.33999999999650754</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18964.32</v>
      </c>
      <c r="D961" s="1">
        <f>'PR-RAS'!E968</f>
        <v>2897</v>
      </c>
      <c r="E961" s="1">
        <v>0</v>
      </c>
      <c r="F961" s="1">
        <v>0</v>
      </c>
      <c r="G961" s="2">
        <f t="shared" si="18"/>
        <v>23767.9872</v>
      </c>
      <c r="H961" s="2">
        <f t="shared" si="19"/>
        <v>0.31999999999970896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2612699.9399999995</v>
      </c>
      <c r="D984" s="6">
        <f>BILANCA!E6</f>
        <v>2641550.7799999998</v>
      </c>
      <c r="E984" s="6">
        <v>0</v>
      </c>
      <c r="F984" s="6">
        <v>0</v>
      </c>
      <c r="G984" s="7">
        <f t="shared" ref="G984:G1241" si="22">B984/1000*C984+B984/500*D984</f>
        <v>7895.8014999999996</v>
      </c>
      <c r="H984" s="7">
        <f t="shared" si="19"/>
        <v>0.28000000072643161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2591215.8499999996</v>
      </c>
      <c r="D985" s="1">
        <f>BILANCA!E7</f>
        <v>2570778.8899999997</v>
      </c>
      <c r="E985" s="1">
        <v>0</v>
      </c>
      <c r="F985" s="1">
        <v>0</v>
      </c>
      <c r="G985" s="2">
        <f t="shared" si="22"/>
        <v>15465.547259999998</v>
      </c>
      <c r="H985" s="2">
        <f t="shared" si="19"/>
        <v>0.26000000070780516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4436.66</v>
      </c>
      <c r="D986" s="1">
        <f>BILANCA!E8</f>
        <v>4436.66</v>
      </c>
      <c r="E986" s="1">
        <v>0</v>
      </c>
      <c r="F986" s="1">
        <v>0</v>
      </c>
      <c r="G986" s="2">
        <f t="shared" si="22"/>
        <v>39.929940000000002</v>
      </c>
      <c r="H986" s="2">
        <f t="shared" si="19"/>
        <v>0.68000000000029104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4436.66</v>
      </c>
      <c r="D987" s="1">
        <f>BILANCA!E9</f>
        <v>4436.66</v>
      </c>
      <c r="E987" s="1">
        <v>0</v>
      </c>
      <c r="F987" s="1">
        <v>0</v>
      </c>
      <c r="G987" s="2">
        <f t="shared" si="22"/>
        <v>53.239919999999998</v>
      </c>
      <c r="H987" s="2">
        <f t="shared" si="19"/>
        <v>0.68000000000029104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2065983.0699999996</v>
      </c>
      <c r="D990" s="1">
        <f>BILANCA!E12</f>
        <v>1961677.17</v>
      </c>
      <c r="E990" s="1">
        <v>0</v>
      </c>
      <c r="F990" s="1">
        <v>0</v>
      </c>
      <c r="G990" s="2">
        <f t="shared" si="22"/>
        <v>41925.361870000001</v>
      </c>
      <c r="H990" s="2">
        <f t="shared" si="19"/>
        <v>0.23999999952502549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2014323.0699999998</v>
      </c>
      <c r="D991" s="1">
        <f>BILANCA!E13</f>
        <v>1871308.7599999998</v>
      </c>
      <c r="E991" s="1">
        <v>0</v>
      </c>
      <c r="F991" s="1">
        <v>0</v>
      </c>
      <c r="G991" s="2">
        <f t="shared" si="22"/>
        <v>46055.524720000001</v>
      </c>
      <c r="H991" s="2">
        <f t="shared" si="19"/>
        <v>0.31000000005587935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704743.71</v>
      </c>
      <c r="D993" s="1">
        <f>BILANCA!E15</f>
        <v>724682.57</v>
      </c>
      <c r="E993" s="1">
        <v>0</v>
      </c>
      <c r="F993" s="1">
        <v>0</v>
      </c>
      <c r="G993" s="2">
        <f t="shared" si="22"/>
        <v>21541.088499999998</v>
      </c>
      <c r="H993" s="2">
        <f t="shared" si="19"/>
        <v>0.72000000008847564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1876833.25</v>
      </c>
      <c r="D994" s="1">
        <f>BILANCA!E16</f>
        <v>1876833.25</v>
      </c>
      <c r="E994" s="1">
        <v>0</v>
      </c>
      <c r="F994" s="1">
        <v>0</v>
      </c>
      <c r="G994" s="2">
        <f t="shared" si="22"/>
        <v>61935.49725</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869419.73</v>
      </c>
      <c r="D995" s="1">
        <f>BILANCA!E17</f>
        <v>892543.48</v>
      </c>
      <c r="E995" s="1">
        <v>0</v>
      </c>
      <c r="F995" s="1">
        <v>0</v>
      </c>
      <c r="G995" s="2">
        <f t="shared" si="22"/>
        <v>31854.080280000002</v>
      </c>
      <c r="H995" s="2">
        <f t="shared" si="19"/>
        <v>0.75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1436673.62</v>
      </c>
      <c r="D996" s="1">
        <f>BILANCA!E18</f>
        <v>1622750.54</v>
      </c>
      <c r="E996" s="1">
        <v>0</v>
      </c>
      <c r="F996" s="1">
        <v>0</v>
      </c>
      <c r="G996" s="2">
        <f t="shared" si="22"/>
        <v>60868.271099999998</v>
      </c>
      <c r="H996" s="2">
        <f t="shared" si="19"/>
        <v>0.83999999985098839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23208.880000000005</v>
      </c>
      <c r="D997" s="1">
        <f>BILANCA!E19</f>
        <v>50944.340000000026</v>
      </c>
      <c r="E997" s="1">
        <v>0</v>
      </c>
      <c r="F997" s="1">
        <v>0</v>
      </c>
      <c r="G997" s="2">
        <f t="shared" si="22"/>
        <v>1751.3658400000008</v>
      </c>
      <c r="H997" s="2">
        <f t="shared" si="19"/>
        <v>0.46000000002095476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24473.200000000001</v>
      </c>
      <c r="D998" s="1">
        <f>BILANCA!E20</f>
        <v>28298.2</v>
      </c>
      <c r="E998" s="1">
        <v>0</v>
      </c>
      <c r="F998" s="1">
        <v>0</v>
      </c>
      <c r="G998" s="2">
        <f t="shared" si="22"/>
        <v>1216.0440000000001</v>
      </c>
      <c r="H998" s="2">
        <f t="shared" si="19"/>
        <v>0.40000000000145519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19421.650000000001</v>
      </c>
      <c r="D999" s="1">
        <f>BILANCA!E21</f>
        <v>19421.650000000001</v>
      </c>
      <c r="E999" s="1">
        <v>0</v>
      </c>
      <c r="F999" s="1">
        <v>0</v>
      </c>
      <c r="G999" s="2">
        <f t="shared" si="22"/>
        <v>932.23920000000021</v>
      </c>
      <c r="H999" s="2">
        <f t="shared" si="19"/>
        <v>0.69999999999708962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291033.28999999998</v>
      </c>
      <c r="D1000" s="1">
        <f>BILANCA!E22</f>
        <v>322033.28999999998</v>
      </c>
      <c r="E1000" s="1">
        <v>0</v>
      </c>
      <c r="F1000" s="1">
        <v>0</v>
      </c>
      <c r="G1000" s="2">
        <f t="shared" si="22"/>
        <v>15896.697789999998</v>
      </c>
      <c r="H1000" s="2">
        <f t="shared" si="19"/>
        <v>0.57999999995809048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4909.6000000000004</v>
      </c>
      <c r="E1002" s="1">
        <v>0</v>
      </c>
      <c r="F1002" s="1">
        <v>0</v>
      </c>
      <c r="G1002" s="2">
        <f t="shared" si="22"/>
        <v>186.56480000000002</v>
      </c>
      <c r="H1002" s="2">
        <f t="shared" si="19"/>
        <v>0.3999999999996362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6883.34</v>
      </c>
      <c r="D1003" s="1">
        <f>BILANCA!E25</f>
        <v>6883.34</v>
      </c>
      <c r="E1003" s="1">
        <v>0</v>
      </c>
      <c r="F1003" s="1">
        <v>0</v>
      </c>
      <c r="G1003" s="2">
        <f t="shared" si="22"/>
        <v>413.00040000000001</v>
      </c>
      <c r="H1003" s="2">
        <f t="shared" si="19"/>
        <v>0.68000000000029104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1394.42</v>
      </c>
      <c r="D1004" s="1">
        <f>BILANCA!E26</f>
        <v>1394.42</v>
      </c>
      <c r="E1004" s="1">
        <v>0</v>
      </c>
      <c r="F1004" s="1">
        <v>0</v>
      </c>
      <c r="G1004" s="2">
        <f t="shared" si="22"/>
        <v>87.848460000000017</v>
      </c>
      <c r="H1004" s="2">
        <f t="shared" si="19"/>
        <v>0.84000000000014552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319997.02</v>
      </c>
      <c r="D1006" s="1">
        <f>BILANCA!E28</f>
        <v>331996.15999999997</v>
      </c>
      <c r="E1006" s="1">
        <v>0</v>
      </c>
      <c r="F1006" s="1">
        <v>0</v>
      </c>
      <c r="G1006" s="2">
        <f t="shared" si="22"/>
        <v>22631.754819999998</v>
      </c>
      <c r="H1006" s="2">
        <f t="shared" si="19"/>
        <v>0.17999999999301508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10108.16</v>
      </c>
      <c r="D1007" s="1">
        <f>BILANCA!E29</f>
        <v>12581.11</v>
      </c>
      <c r="E1007" s="1">
        <v>0</v>
      </c>
      <c r="F1007" s="1">
        <v>0</v>
      </c>
      <c r="G1007" s="2">
        <f t="shared" si="22"/>
        <v>846.48911999999996</v>
      </c>
      <c r="H1007" s="2">
        <f t="shared" si="19"/>
        <v>0.27000000000043656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36525.32</v>
      </c>
      <c r="D1008" s="1">
        <f>BILANCA!E30</f>
        <v>41525.32</v>
      </c>
      <c r="E1008" s="1">
        <v>0</v>
      </c>
      <c r="F1008" s="1">
        <v>0</v>
      </c>
      <c r="G1008" s="2">
        <f t="shared" si="22"/>
        <v>2989.3990000000003</v>
      </c>
      <c r="H1008" s="2">
        <f t="shared" si="19"/>
        <v>0.63999999999941792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26417.16</v>
      </c>
      <c r="D1012" s="1">
        <f>BILANCA!E34</f>
        <v>28944.21</v>
      </c>
      <c r="E1012" s="1">
        <v>0</v>
      </c>
      <c r="F1012" s="1">
        <v>0</v>
      </c>
      <c r="G1012" s="2">
        <f t="shared" si="22"/>
        <v>2444.8618200000001</v>
      </c>
      <c r="H1012" s="2">
        <f t="shared" si="19"/>
        <v>0.36999999999898137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15477.49</v>
      </c>
      <c r="D1013" s="1">
        <f>BILANCA!E35</f>
        <v>23977.49</v>
      </c>
      <c r="E1013" s="1">
        <v>0</v>
      </c>
      <c r="F1013" s="1">
        <v>0</v>
      </c>
      <c r="G1013" s="2">
        <f t="shared" si="22"/>
        <v>1902.9740999999999</v>
      </c>
      <c r="H1013" s="2">
        <f t="shared" si="19"/>
        <v>0.98000000000138243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16685.27</v>
      </c>
      <c r="D1015" s="1">
        <f>BILANCA!E37</f>
        <v>25185.27</v>
      </c>
      <c r="E1015" s="1">
        <v>0</v>
      </c>
      <c r="F1015" s="1">
        <v>0</v>
      </c>
      <c r="G1015" s="2">
        <f t="shared" si="22"/>
        <v>2145.7859200000003</v>
      </c>
      <c r="H1015" s="2">
        <f t="shared" si="19"/>
        <v>0.54000000000087311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1207.78</v>
      </c>
      <c r="D1018" s="1">
        <f>BILANCA!E40</f>
        <v>1207.78</v>
      </c>
      <c r="E1018" s="1">
        <v>0</v>
      </c>
      <c r="F1018" s="1">
        <v>0</v>
      </c>
      <c r="G1018" s="2">
        <f t="shared" si="22"/>
        <v>126.8169</v>
      </c>
      <c r="H1018" s="2">
        <f t="shared" si="19"/>
        <v>0.44000000000005457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2865.47</v>
      </c>
      <c r="D1023" s="1">
        <f>BILANCA!E45</f>
        <v>2865.47</v>
      </c>
      <c r="E1023" s="1">
        <v>0</v>
      </c>
      <c r="F1023" s="1">
        <v>0</v>
      </c>
      <c r="G1023" s="2">
        <f t="shared" si="22"/>
        <v>343.85640000000001</v>
      </c>
      <c r="H1023" s="2">
        <f t="shared" si="19"/>
        <v>0.93999999999959982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2865.47</v>
      </c>
      <c r="D1025" s="1">
        <f>BILANCA!E47</f>
        <v>2865.47</v>
      </c>
      <c r="E1025" s="1">
        <v>0</v>
      </c>
      <c r="F1025" s="1">
        <v>0</v>
      </c>
      <c r="G1025" s="2">
        <f t="shared" si="22"/>
        <v>361.04921999999999</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7400.87</v>
      </c>
      <c r="D1032" s="1">
        <f>BILANCA!E54</f>
        <v>7786.6</v>
      </c>
      <c r="E1032" s="1">
        <v>0</v>
      </c>
      <c r="F1032" s="1">
        <v>0</v>
      </c>
      <c r="G1032" s="2">
        <f t="shared" si="22"/>
        <v>1125.7294300000001</v>
      </c>
      <c r="H1032" s="2">
        <f t="shared" si="19"/>
        <v>0.52999999999974534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7400.87</v>
      </c>
      <c r="D1033" s="1">
        <f>BILANCA!E55</f>
        <v>7786.6</v>
      </c>
      <c r="E1033" s="1">
        <v>0</v>
      </c>
      <c r="F1033" s="1">
        <v>0</v>
      </c>
      <c r="G1033" s="2">
        <f t="shared" si="22"/>
        <v>1148.7035000000001</v>
      </c>
      <c r="H1033" s="2">
        <f t="shared" si="19"/>
        <v>0.52999999999974534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520796.12</v>
      </c>
      <c r="D1034" s="1">
        <f>BILANCA!E56</f>
        <v>604665.05999999994</v>
      </c>
      <c r="E1034" s="1">
        <v>0</v>
      </c>
      <c r="F1034" s="1">
        <v>0</v>
      </c>
      <c r="G1034" s="2">
        <f t="shared" si="22"/>
        <v>88236.438239999989</v>
      </c>
      <c r="H1034" s="2">
        <f t="shared" si="19"/>
        <v>0.17999999993480742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502419.89</v>
      </c>
      <c r="D1035" s="1">
        <f>BILANCA!E57</f>
        <v>586288.82999999996</v>
      </c>
      <c r="E1035" s="1">
        <v>0</v>
      </c>
      <c r="F1035" s="1">
        <v>0</v>
      </c>
      <c r="G1035" s="2">
        <f t="shared" si="22"/>
        <v>87099.872599999988</v>
      </c>
      <c r="H1035" s="2">
        <f t="shared" si="19"/>
        <v>0.28000000002793968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18376.23</v>
      </c>
      <c r="D1040" s="1">
        <f>BILANCA!E62</f>
        <v>18376.23</v>
      </c>
      <c r="E1040" s="1">
        <v>0</v>
      </c>
      <c r="F1040" s="1">
        <v>0</v>
      </c>
      <c r="G1040" s="2">
        <f t="shared" si="22"/>
        <v>3142.3353300000003</v>
      </c>
      <c r="H1040" s="2">
        <f t="shared" si="19"/>
        <v>0.45999999999912689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21484.089999999997</v>
      </c>
      <c r="D1046" s="1">
        <f>BILANCA!E68</f>
        <v>70771.89</v>
      </c>
      <c r="E1046" s="1">
        <v>0</v>
      </c>
      <c r="F1046" s="1">
        <v>0</v>
      </c>
      <c r="G1046" s="2">
        <f t="shared" si="22"/>
        <v>10270.755809999999</v>
      </c>
      <c r="H1046" s="2">
        <f t="shared" si="19"/>
        <v>0.19999999999708962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8821.5499999999993</v>
      </c>
      <c r="D1047" s="1">
        <f>BILANCA!E69</f>
        <v>58371.92</v>
      </c>
      <c r="E1047" s="1">
        <v>0</v>
      </c>
      <c r="F1047" s="1">
        <v>0</v>
      </c>
      <c r="G1047" s="2">
        <f t="shared" si="22"/>
        <v>8036.1849600000005</v>
      </c>
      <c r="H1047" s="2">
        <f t="shared" si="19"/>
        <v>0.53000000000247383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8678.64</v>
      </c>
      <c r="D1048" s="1">
        <f>BILANCA!E70</f>
        <v>58219.25</v>
      </c>
      <c r="E1048" s="1">
        <v>0</v>
      </c>
      <c r="F1048" s="1">
        <v>0</v>
      </c>
      <c r="G1048" s="2">
        <f t="shared" si="22"/>
        <v>8132.6141000000007</v>
      </c>
      <c r="H1048" s="2">
        <f t="shared" si="19"/>
        <v>0.61000000000058208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8678.64</v>
      </c>
      <c r="D1050" s="1">
        <f>BILANCA!E72</f>
        <v>58219.25</v>
      </c>
      <c r="E1050" s="1">
        <v>0</v>
      </c>
      <c r="F1050" s="1">
        <v>0</v>
      </c>
      <c r="G1050" s="2">
        <f t="shared" si="22"/>
        <v>8382.8483800000013</v>
      </c>
      <c r="H1050" s="2">
        <f t="shared" si="19"/>
        <v>0.61000000000058208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142.91</v>
      </c>
      <c r="D1054" s="1">
        <f>BILANCA!E76</f>
        <v>152.66999999999999</v>
      </c>
      <c r="E1054" s="1">
        <v>0</v>
      </c>
      <c r="F1054" s="1">
        <v>0</v>
      </c>
      <c r="G1054" s="2">
        <f t="shared" si="22"/>
        <v>31.825749999999996</v>
      </c>
      <c r="H1054" s="2">
        <f t="shared" si="19"/>
        <v>0.42000000000001592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10008.079999999998</v>
      </c>
      <c r="D1124" s="1">
        <f>BILANCA!E146</f>
        <v>9745.51</v>
      </c>
      <c r="E1124" s="1">
        <v>0</v>
      </c>
      <c r="F1124" s="1">
        <v>0</v>
      </c>
      <c r="G1124" s="2">
        <f t="shared" si="22"/>
        <v>4159.3730999999998</v>
      </c>
      <c r="H1124" s="2">
        <f t="shared" si="23"/>
        <v>0.56999999999788997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805.3</v>
      </c>
      <c r="D1125" s="1">
        <f>BILANCA!E147</f>
        <v>1226.49</v>
      </c>
      <c r="E1125" s="1">
        <v>0</v>
      </c>
      <c r="F1125" s="1">
        <v>0</v>
      </c>
      <c r="G1125" s="2">
        <f t="shared" si="22"/>
        <v>462.67575999999997</v>
      </c>
      <c r="H1125" s="2">
        <f t="shared" si="23"/>
        <v>0.78999999999996362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740.55</v>
      </c>
      <c r="D1136" s="1">
        <f>BILANCA!E158</f>
        <v>620.54999999999995</v>
      </c>
      <c r="E1136" s="1">
        <v>0</v>
      </c>
      <c r="F1136" s="1">
        <v>0</v>
      </c>
      <c r="G1136" s="2">
        <f t="shared" si="22"/>
        <v>303.19245000000001</v>
      </c>
      <c r="H1136" s="2">
        <f t="shared" si="23"/>
        <v>0.90000000000009095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8462.23</v>
      </c>
      <c r="D1137" s="1">
        <f>BILANCA!E159</f>
        <v>7898.47</v>
      </c>
      <c r="E1137" s="1">
        <v>0</v>
      </c>
      <c r="F1137" s="1">
        <v>0</v>
      </c>
      <c r="G1137" s="2">
        <f t="shared" si="22"/>
        <v>3735.9121799999998</v>
      </c>
      <c r="H1137" s="2">
        <f t="shared" si="23"/>
        <v>0.6999999999998181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2612699.94</v>
      </c>
      <c r="D1152" s="1">
        <f>BILANCA!E175</f>
        <v>2641550.7800000003</v>
      </c>
      <c r="E1152" s="1">
        <v>0</v>
      </c>
      <c r="F1152" s="1">
        <v>0</v>
      </c>
      <c r="G1152" s="2">
        <f t="shared" si="22"/>
        <v>1334390.4535000003</v>
      </c>
      <c r="H1152" s="2">
        <f t="shared" si="23"/>
        <v>0.27999999979510903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36518.29</v>
      </c>
      <c r="D1153" s="1">
        <f>BILANCA!E176</f>
        <v>101226.87</v>
      </c>
      <c r="E1153" s="1">
        <v>0</v>
      </c>
      <c r="F1153" s="1">
        <v>0</v>
      </c>
      <c r="G1153" s="2">
        <f t="shared" si="22"/>
        <v>40625.245100000007</v>
      </c>
      <c r="H1153" s="2">
        <f t="shared" si="23"/>
        <v>0.42000000000552973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6349.9599999999991</v>
      </c>
      <c r="D1154" s="1">
        <f>BILANCA!E177</f>
        <v>44603.95</v>
      </c>
      <c r="E1154" s="1">
        <v>0</v>
      </c>
      <c r="F1154" s="1">
        <v>0</v>
      </c>
      <c r="G1154" s="2">
        <f t="shared" si="22"/>
        <v>16340.394060000001</v>
      </c>
      <c r="H1154" s="2">
        <f t="shared" si="23"/>
        <v>9.0000000003783498E-2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1537.49</v>
      </c>
      <c r="D1155" s="1">
        <f>BILANCA!E178</f>
        <v>19122.240000000002</v>
      </c>
      <c r="E1155" s="1">
        <v>0</v>
      </c>
      <c r="F1155" s="1">
        <v>0</v>
      </c>
      <c r="G1155" s="2">
        <f t="shared" si="22"/>
        <v>6842.4988399999993</v>
      </c>
      <c r="H1155" s="2">
        <f t="shared" si="23"/>
        <v>0.73000000000160981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4567.1099999999997</v>
      </c>
      <c r="D1156" s="1">
        <f>BILANCA!E179</f>
        <v>23295.69</v>
      </c>
      <c r="E1156" s="1">
        <v>0</v>
      </c>
      <c r="F1156" s="1">
        <v>0</v>
      </c>
      <c r="G1156" s="2">
        <f t="shared" si="22"/>
        <v>8850.4187699999984</v>
      </c>
      <c r="H1156" s="2">
        <f t="shared" si="23"/>
        <v>0.42000000000098225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245.36</v>
      </c>
      <c r="D1163" s="1">
        <f>BILANCA!E186</f>
        <v>2186.02</v>
      </c>
      <c r="E1163" s="1">
        <v>0</v>
      </c>
      <c r="F1163" s="1">
        <v>0</v>
      </c>
      <c r="G1163" s="2">
        <f t="shared" si="22"/>
        <v>831.13199999999995</v>
      </c>
      <c r="H1163" s="2">
        <f t="shared" si="23"/>
        <v>0.37999999999999545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27271.34</v>
      </c>
      <c r="D1166" s="1">
        <f>BILANCA!E189</f>
        <v>56622.92</v>
      </c>
      <c r="E1166" s="1">
        <v>0</v>
      </c>
      <c r="F1166" s="1">
        <v>0</v>
      </c>
      <c r="G1166" s="2">
        <f t="shared" si="22"/>
        <v>25714.643939999998</v>
      </c>
      <c r="H1166" s="2">
        <f t="shared" si="23"/>
        <v>0.42000000000189175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2896.9900000000002</v>
      </c>
      <c r="D1183" s="1">
        <f>BILANCA!E206</f>
        <v>0</v>
      </c>
      <c r="E1183" s="1">
        <v>0</v>
      </c>
      <c r="F1183" s="1">
        <v>0</v>
      </c>
      <c r="G1183" s="2">
        <f t="shared" si="22"/>
        <v>579.39800000000002</v>
      </c>
      <c r="H1183" s="2">
        <f t="shared" si="23"/>
        <v>9.9999999997635314E-3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2896.9900000000002</v>
      </c>
      <c r="D1184" s="1">
        <f>BILANCA!E207</f>
        <v>0</v>
      </c>
      <c r="E1184" s="1">
        <v>0</v>
      </c>
      <c r="F1184" s="1">
        <v>0</v>
      </c>
      <c r="G1184" s="2">
        <f t="shared" si="22"/>
        <v>582.2949900000001</v>
      </c>
      <c r="H1184" s="2">
        <f t="shared" si="23"/>
        <v>9.9999999997635314E-3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0.01</v>
      </c>
      <c r="D1185" s="1">
        <f>BILANCA!E208</f>
        <v>0</v>
      </c>
      <c r="E1185" s="1">
        <v>0</v>
      </c>
      <c r="F1185" s="1">
        <v>0</v>
      </c>
      <c r="G1185" s="2">
        <f t="shared" si="22"/>
        <v>2.0200000000000001E-3</v>
      </c>
      <c r="H1185" s="2">
        <f t="shared" si="23"/>
        <v>0.01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2896.98</v>
      </c>
      <c r="D1194" s="1">
        <f>BILANCA!E217</f>
        <v>0</v>
      </c>
      <c r="E1194" s="1">
        <v>0</v>
      </c>
      <c r="F1194" s="1">
        <v>0</v>
      </c>
      <c r="G1194" s="2">
        <f t="shared" si="22"/>
        <v>611.26278000000002</v>
      </c>
      <c r="H1194" s="2">
        <f t="shared" si="23"/>
        <v>1.999999999998181E-2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2576181.65</v>
      </c>
      <c r="D1214" s="1">
        <f>BILANCA!E237</f>
        <v>2540323.91</v>
      </c>
      <c r="E1214" s="1">
        <v>0</v>
      </c>
      <c r="F1214" s="1">
        <v>0</v>
      </c>
      <c r="G1214" s="2">
        <f t="shared" si="22"/>
        <v>1768727.60757</v>
      </c>
      <c r="H1214" s="2">
        <f t="shared" si="23"/>
        <v>0.43999999994412065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2677775.37</v>
      </c>
      <c r="D1215" s="1">
        <f>BILANCA!E238</f>
        <v>2660235.4000000004</v>
      </c>
      <c r="E1215" s="1">
        <v>0</v>
      </c>
      <c r="F1215" s="1">
        <v>0</v>
      </c>
      <c r="G1215" s="2">
        <f t="shared" si="22"/>
        <v>1855593.1114400001</v>
      </c>
      <c r="H1215" s="2">
        <f t="shared" si="23"/>
        <v>0.77000000048428774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2680672.3600000003</v>
      </c>
      <c r="D1216" s="1">
        <f>BILANCA!E239</f>
        <v>2660235.4000000004</v>
      </c>
      <c r="E1216" s="1">
        <v>0</v>
      </c>
      <c r="F1216" s="1">
        <v>0</v>
      </c>
      <c r="G1216" s="2">
        <f t="shared" si="22"/>
        <v>1864266.3562800004</v>
      </c>
      <c r="H1216" s="2">
        <f t="shared" si="23"/>
        <v>0.76000000070780516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2544550.9500000002</v>
      </c>
      <c r="D1217" s="1">
        <f>BILANCA!E240</f>
        <v>2524113.9900000002</v>
      </c>
      <c r="E1217" s="1">
        <v>0</v>
      </c>
      <c r="F1217" s="1">
        <v>0</v>
      </c>
      <c r="G1217" s="2">
        <f t="shared" si="22"/>
        <v>1776710.2696200004</v>
      </c>
      <c r="H1217" s="2">
        <f t="shared" si="23"/>
        <v>5.9999999590218067E-2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136121.41</v>
      </c>
      <c r="D1218" s="1">
        <f>BILANCA!E241</f>
        <v>136121.41</v>
      </c>
      <c r="E1218" s="1">
        <v>0</v>
      </c>
      <c r="F1218" s="1">
        <v>0</v>
      </c>
      <c r="G1218" s="2">
        <f t="shared" si="22"/>
        <v>95965.594049999985</v>
      </c>
      <c r="H1218" s="2">
        <f t="shared" si="23"/>
        <v>0.82000000000698492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2896.99</v>
      </c>
      <c r="D1219" s="1">
        <f>BILANCA!E242</f>
        <v>0</v>
      </c>
      <c r="E1219" s="1">
        <v>0</v>
      </c>
      <c r="F1219" s="1">
        <v>0</v>
      </c>
      <c r="G1219" s="2">
        <f t="shared" si="22"/>
        <v>683.68963999999994</v>
      </c>
      <c r="H1219" s="2">
        <f t="shared" si="23"/>
        <v>1.0000000000218279E-2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2896.99</v>
      </c>
      <c r="D1220" s="1">
        <f>BILANCA!E243</f>
        <v>0</v>
      </c>
      <c r="E1220" s="1">
        <v>0</v>
      </c>
      <c r="F1220" s="1">
        <v>0</v>
      </c>
      <c r="G1220" s="2">
        <f t="shared" si="22"/>
        <v>686.5866299999999</v>
      </c>
      <c r="H1220" s="2">
        <f t="shared" si="23"/>
        <v>1.0000000000218279E-2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-115397.41</v>
      </c>
      <c r="D1222" s="1">
        <f>BILANCA!E245</f>
        <v>-132120.32999999999</v>
      </c>
      <c r="E1222" s="1">
        <v>0</v>
      </c>
      <c r="F1222" s="1">
        <v>0</v>
      </c>
      <c r="G1222" s="2">
        <f t="shared" si="22"/>
        <v>-90733.498729999992</v>
      </c>
      <c r="H1222" s="2">
        <f t="shared" si="23"/>
        <v>0.73999999999068677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115397.41</v>
      </c>
      <c r="D1227" s="1">
        <f>BILANCA!E250</f>
        <v>132120.32999999999</v>
      </c>
      <c r="E1227" s="1">
        <v>0</v>
      </c>
      <c r="F1227" s="1">
        <v>0</v>
      </c>
      <c r="G1227" s="2">
        <f t="shared" si="22"/>
        <v>92631.689079999982</v>
      </c>
      <c r="H1227" s="2">
        <f t="shared" si="23"/>
        <v>0.73999999999068677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87709.69</v>
      </c>
      <c r="D1228" s="1">
        <f>BILANCA!E251</f>
        <v>106052.12</v>
      </c>
      <c r="E1228" s="1">
        <v>0</v>
      </c>
      <c r="F1228" s="1">
        <v>0</v>
      </c>
      <c r="G1228" s="2">
        <f t="shared" si="22"/>
        <v>73454.412849999993</v>
      </c>
      <c r="H1228" s="2">
        <f t="shared" si="23"/>
        <v>0.42999999999301508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27687.72</v>
      </c>
      <c r="D1229" s="1">
        <f>BILANCA!E252</f>
        <v>26068.21</v>
      </c>
      <c r="E1229" s="1">
        <v>0</v>
      </c>
      <c r="F1229" s="1">
        <v>0</v>
      </c>
      <c r="G1229" s="2">
        <f t="shared" si="22"/>
        <v>19636.738439999997</v>
      </c>
      <c r="H1229" s="2">
        <f t="shared" si="23"/>
        <v>0.48999999999796273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11632.38</v>
      </c>
      <c r="D1232" s="1">
        <f>BILANCA!E255</f>
        <v>10037.530000000001</v>
      </c>
      <c r="E1232" s="1">
        <v>0</v>
      </c>
      <c r="F1232" s="1">
        <v>0</v>
      </c>
      <c r="G1232" s="2">
        <f t="shared" si="22"/>
        <v>7895.1525600000004</v>
      </c>
      <c r="H1232" s="2">
        <f t="shared" si="23"/>
        <v>0.84999999999854481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2171.31</v>
      </c>
      <c r="D1234" s="1">
        <f>BILANCA!E257</f>
        <v>2171.31</v>
      </c>
      <c r="E1234" s="1">
        <v>0</v>
      </c>
      <c r="F1234" s="1">
        <v>0</v>
      </c>
      <c r="G1234" s="2">
        <f t="shared" si="22"/>
        <v>1634.9964299999997</v>
      </c>
      <c r="H1234" s="2">
        <f t="shared" si="23"/>
        <v>0.61999999999989086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33398.07</v>
      </c>
      <c r="D1236" s="1">
        <f>BILANCA!E259</f>
        <v>245000</v>
      </c>
      <c r="E1236" s="1">
        <v>0</v>
      </c>
      <c r="F1236" s="1">
        <v>0</v>
      </c>
      <c r="G1236" s="2">
        <f t="shared" si="22"/>
        <v>132419.71171</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33398.07</v>
      </c>
      <c r="D1237" s="1">
        <f>BILANCA!E260</f>
        <v>245000</v>
      </c>
      <c r="E1237" s="1">
        <v>0</v>
      </c>
      <c r="F1237" s="1">
        <v>0</v>
      </c>
      <c r="G1237" s="2">
        <f t="shared" si="22"/>
        <v>132943.10978</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5805.88</v>
      </c>
      <c r="D1240" s="1">
        <f>BILANCA!E264</f>
        <v>5522.51</v>
      </c>
      <c r="E1240" s="1">
        <v>0</v>
      </c>
      <c r="F1240" s="1">
        <v>0</v>
      </c>
      <c r="G1240" s="2">
        <f t="shared" si="22"/>
        <v>4330.6813000000002</v>
      </c>
      <c r="H1240" s="2">
        <f t="shared" si="23"/>
        <v>0.60999999999967258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4202.2</v>
      </c>
      <c r="D1241" s="1">
        <f>BILANCA!E265</f>
        <v>4223</v>
      </c>
      <c r="E1241" s="1">
        <v>0</v>
      </c>
      <c r="F1241" s="1">
        <v>0</v>
      </c>
      <c r="G1241" s="2">
        <f t="shared" si="22"/>
        <v>3263.2356</v>
      </c>
      <c r="H1241" s="2">
        <f t="shared" si="23"/>
        <v>0.1999999999998181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1580.97</v>
      </c>
      <c r="D1263" s="1">
        <f>BILANCA!E287</f>
        <v>7405.37</v>
      </c>
      <c r="E1263" s="1">
        <v>0</v>
      </c>
      <c r="F1263" s="1">
        <v>0</v>
      </c>
      <c r="G1263" s="2">
        <f t="shared" si="24"/>
        <v>4589.6787999999997</v>
      </c>
      <c r="H1263" s="2">
        <f t="shared" si="23"/>
        <v>0.39999999999986358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4768.99</v>
      </c>
      <c r="D1264" s="1">
        <f>BILANCA!E288</f>
        <v>37198.58</v>
      </c>
      <c r="E1264" s="1">
        <v>0</v>
      </c>
      <c r="F1264" s="1">
        <v>0</v>
      </c>
      <c r="G1264" s="2">
        <f t="shared" si="24"/>
        <v>22245.688150000002</v>
      </c>
      <c r="H1264" s="2">
        <f t="shared" si="23"/>
        <v>0.42999999999847205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20402.810000000001</v>
      </c>
      <c r="E1265" s="1">
        <v>0</v>
      </c>
      <c r="F1265" s="1">
        <v>0</v>
      </c>
      <c r="G1265" s="2">
        <f t="shared" si="24"/>
        <v>11507.18484</v>
      </c>
      <c r="H1265" s="2">
        <f t="shared" si="23"/>
        <v>0.18999999999869033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27271.34</v>
      </c>
      <c r="D1266" s="1">
        <f>BILANCA!E290</f>
        <v>36220.11</v>
      </c>
      <c r="E1266" s="1">
        <v>0</v>
      </c>
      <c r="F1266" s="1">
        <v>0</v>
      </c>
      <c r="G1266" s="2">
        <f t="shared" si="24"/>
        <v>28218.371479999998</v>
      </c>
      <c r="H1266" s="2">
        <f t="shared" si="23"/>
        <v>0.4500000000007276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2896.99</v>
      </c>
      <c r="D1270" s="1">
        <f>BILANCA!E294</f>
        <v>0</v>
      </c>
      <c r="E1270" s="1">
        <v>0</v>
      </c>
      <c r="F1270" s="1">
        <v>0</v>
      </c>
      <c r="G1270" s="2">
        <f t="shared" si="24"/>
        <v>831.43612999999982</v>
      </c>
      <c r="H1270" s="2">
        <f t="shared" si="23"/>
        <v>1.0000000000218279E-2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13465.87</v>
      </c>
      <c r="D1299" s="6">
        <f>'RAS-funkcijski'!E5</f>
        <v>14822.3</v>
      </c>
      <c r="E1299" s="6">
        <v>0</v>
      </c>
      <c r="F1299" s="6">
        <v>0</v>
      </c>
      <c r="G1299" s="7">
        <f t="shared" si="24"/>
        <v>43.110469999999999</v>
      </c>
      <c r="H1299" s="7">
        <f t="shared" si="23"/>
        <v>0.42999999999847205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13465.87</v>
      </c>
      <c r="D1300" s="1">
        <f>'RAS-funkcijski'!E6</f>
        <v>14822.3</v>
      </c>
      <c r="E1300" s="1">
        <v>0</v>
      </c>
      <c r="F1300" s="1">
        <v>0</v>
      </c>
      <c r="G1300" s="2">
        <f t="shared" si="24"/>
        <v>86.220939999999999</v>
      </c>
      <c r="H1300" s="2">
        <f t="shared" si="23"/>
        <v>0.42999999999847205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13465.87</v>
      </c>
      <c r="D1301" s="1">
        <f>'RAS-funkcijski'!E7</f>
        <v>14822.3</v>
      </c>
      <c r="E1301" s="1">
        <v>0</v>
      </c>
      <c r="F1301" s="1">
        <v>0</v>
      </c>
      <c r="G1301" s="2">
        <f t="shared" si="24"/>
        <v>129.33141000000001</v>
      </c>
      <c r="H1301" s="2">
        <f t="shared" si="23"/>
        <v>0.42999999999847205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235303.09</v>
      </c>
      <c r="D1329" s="1">
        <f>'RAS-funkcijski'!E35</f>
        <v>457947.31</v>
      </c>
      <c r="E1329" s="1">
        <v>0</v>
      </c>
      <c r="F1329" s="1">
        <v>0</v>
      </c>
      <c r="G1329" s="2">
        <f t="shared" si="24"/>
        <v>35687.129009999997</v>
      </c>
      <c r="H1329" s="2">
        <f t="shared" si="23"/>
        <v>0.39999999999417923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168822.22</v>
      </c>
      <c r="D1330" s="1">
        <f>'RAS-funkcijski'!E36</f>
        <v>330078.26</v>
      </c>
      <c r="E1330" s="1">
        <v>0</v>
      </c>
      <c r="F1330" s="1">
        <v>0</v>
      </c>
      <c r="G1330" s="2">
        <f t="shared" si="24"/>
        <v>26527.319680000001</v>
      </c>
      <c r="H1330" s="2">
        <f t="shared" si="23"/>
        <v>0.48000000001047738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168822.22</v>
      </c>
      <c r="D1331" s="1">
        <f>'RAS-funkcijski'!E37</f>
        <v>330078.26</v>
      </c>
      <c r="E1331" s="1">
        <v>0</v>
      </c>
      <c r="F1331" s="1">
        <v>0</v>
      </c>
      <c r="G1331" s="2">
        <f t="shared" si="24"/>
        <v>27356.298419999999</v>
      </c>
      <c r="H1331" s="2">
        <f t="shared" si="23"/>
        <v>0.48000000001047738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66480.87</v>
      </c>
      <c r="D1344" s="1">
        <f>'RAS-funkcijski'!E50</f>
        <v>127869.05</v>
      </c>
      <c r="E1344" s="1">
        <v>0</v>
      </c>
      <c r="F1344" s="1">
        <v>0</v>
      </c>
      <c r="G1344" s="2">
        <f t="shared" si="24"/>
        <v>14822.072620000001</v>
      </c>
      <c r="H1344" s="2">
        <f t="shared" si="27"/>
        <v>0.180000000007567</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66480.87</v>
      </c>
      <c r="D1347" s="1">
        <f>'RAS-funkcijski'!E53</f>
        <v>127869.05</v>
      </c>
      <c r="E1347" s="1">
        <v>0</v>
      </c>
      <c r="F1347" s="1">
        <v>0</v>
      </c>
      <c r="G1347" s="2">
        <f t="shared" si="24"/>
        <v>15788.729530000001</v>
      </c>
      <c r="H1347" s="2">
        <f t="shared" si="27"/>
        <v>0.180000000007567</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31000</v>
      </c>
      <c r="E1369" s="1">
        <v>0</v>
      </c>
      <c r="F1369" s="1">
        <v>0</v>
      </c>
      <c r="G1369" s="2">
        <f t="shared" si="24"/>
        <v>4402</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31000</v>
      </c>
      <c r="E1370" s="1">
        <v>0</v>
      </c>
      <c r="F1370" s="1">
        <v>0</v>
      </c>
      <c r="G1370" s="2">
        <f t="shared" si="24"/>
        <v>4464</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6727.6</v>
      </c>
      <c r="D1376" s="1">
        <f>'RAS-funkcijski'!E82</f>
        <v>9161.32</v>
      </c>
      <c r="E1376" s="1">
        <v>0</v>
      </c>
      <c r="F1376" s="1">
        <v>0</v>
      </c>
      <c r="G1376" s="2">
        <f t="shared" si="24"/>
        <v>1953.9187199999999</v>
      </c>
      <c r="H1376" s="2">
        <f t="shared" si="27"/>
        <v>0.71999999999934516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6727.6</v>
      </c>
      <c r="D1380" s="1">
        <f>'RAS-funkcijski'!E86</f>
        <v>9161.32</v>
      </c>
      <c r="E1380" s="1">
        <v>0</v>
      </c>
      <c r="F1380" s="1">
        <v>0</v>
      </c>
      <c r="G1380" s="2">
        <f t="shared" si="24"/>
        <v>2054.1196800000002</v>
      </c>
      <c r="H1380" s="2">
        <f t="shared" si="27"/>
        <v>0.71999999999934516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2881</v>
      </c>
      <c r="D1401" s="1">
        <f>'RAS-funkcijski'!E107</f>
        <v>4116.6399999999994</v>
      </c>
      <c r="E1401" s="1">
        <v>0</v>
      </c>
      <c r="F1401" s="1">
        <v>0</v>
      </c>
      <c r="G1401" s="2">
        <f t="shared" si="24"/>
        <v>1144.7708399999999</v>
      </c>
      <c r="H1401" s="2">
        <f t="shared" si="27"/>
        <v>0.36000000000058208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1450</v>
      </c>
      <c r="D1402" s="1">
        <f>'RAS-funkcijski'!E108</f>
        <v>2616.64</v>
      </c>
      <c r="E1402" s="1">
        <v>0</v>
      </c>
      <c r="F1402" s="1">
        <v>0</v>
      </c>
      <c r="G1402" s="2">
        <f t="shared" si="24"/>
        <v>695.06111999999985</v>
      </c>
      <c r="H1402" s="2">
        <f t="shared" si="27"/>
        <v>0.36000000000012733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1431</v>
      </c>
      <c r="D1403" s="1">
        <f>'RAS-funkcijski'!E109</f>
        <v>1500</v>
      </c>
      <c r="E1403" s="1">
        <v>0</v>
      </c>
      <c r="F1403" s="1">
        <v>0</v>
      </c>
      <c r="G1403" s="2">
        <f t="shared" si="24"/>
        <v>465.255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10075.06</v>
      </c>
      <c r="D1408" s="1">
        <f>'RAS-funkcijski'!E114</f>
        <v>4949.6399999999994</v>
      </c>
      <c r="E1408" s="1">
        <v>0</v>
      </c>
      <c r="F1408" s="1">
        <v>0</v>
      </c>
      <c r="G1408" s="2">
        <f t="shared" si="24"/>
        <v>2197.1773999999996</v>
      </c>
      <c r="H1408" s="2">
        <f t="shared" si="27"/>
        <v>0.42000000000007276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1119</v>
      </c>
      <c r="E1409" s="1">
        <v>0</v>
      </c>
      <c r="F1409" s="1">
        <v>0</v>
      </c>
      <c r="G1409" s="2">
        <f t="shared" si="24"/>
        <v>248.41800000000001</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1119</v>
      </c>
      <c r="E1410" s="1">
        <v>0</v>
      </c>
      <c r="F1410" s="1">
        <v>0</v>
      </c>
      <c r="G1410" s="2">
        <f t="shared" si="24"/>
        <v>250.65600000000001</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10075.06</v>
      </c>
      <c r="D1420" s="1">
        <f>'RAS-funkcijski'!E126</f>
        <v>3830.64</v>
      </c>
      <c r="E1420" s="1">
        <v>0</v>
      </c>
      <c r="F1420" s="1">
        <v>0</v>
      </c>
      <c r="G1420" s="2">
        <f t="shared" si="24"/>
        <v>2163.8334799999998</v>
      </c>
      <c r="H1420" s="2">
        <f t="shared" si="27"/>
        <v>0.41999999999961801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4151.71</v>
      </c>
      <c r="D1423" s="1">
        <f>'RAS-funkcijski'!E129</f>
        <v>13486.44</v>
      </c>
      <c r="E1423" s="1">
        <v>0</v>
      </c>
      <c r="F1423" s="1">
        <v>0</v>
      </c>
      <c r="G1423" s="2">
        <f t="shared" si="24"/>
        <v>3890.57375</v>
      </c>
      <c r="H1423" s="2">
        <f t="shared" si="27"/>
        <v>0.73000000000047294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2057.87</v>
      </c>
      <c r="D1429" s="1">
        <f>'RAS-funkcijski'!E135</f>
        <v>7869.1</v>
      </c>
      <c r="E1429" s="1">
        <v>0</v>
      </c>
      <c r="F1429" s="1">
        <v>0</v>
      </c>
      <c r="G1429" s="2">
        <f t="shared" si="24"/>
        <v>2331.2851700000001</v>
      </c>
      <c r="H1429" s="2">
        <f t="shared" si="27"/>
        <v>0.23000000000047294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2093.84</v>
      </c>
      <c r="D1431" s="1">
        <f>'RAS-funkcijski'!E137</f>
        <v>5617.34</v>
      </c>
      <c r="E1431" s="1">
        <v>0</v>
      </c>
      <c r="F1431" s="1">
        <v>0</v>
      </c>
      <c r="G1431" s="2">
        <f t="shared" si="24"/>
        <v>1772.69316</v>
      </c>
      <c r="H1431" s="2">
        <f t="shared" si="27"/>
        <v>0.5</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272604.33</v>
      </c>
      <c r="D1435" s="13">
        <f>'RAS-funkcijski'!E141</f>
        <v>535483.65</v>
      </c>
      <c r="E1435" s="13">
        <v>0</v>
      </c>
      <c r="F1435" s="13">
        <v>0</v>
      </c>
      <c r="G1435" s="14">
        <f t="shared" si="24"/>
        <v>184069.31331000003</v>
      </c>
      <c r="H1435" s="14">
        <f t="shared" si="27"/>
        <v>0.67999999999301508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35614.69</v>
      </c>
      <c r="D1480" s="6"/>
      <c r="E1480" s="6">
        <v>0</v>
      </c>
      <c r="F1480" s="6">
        <v>0</v>
      </c>
      <c r="G1480" s="7">
        <f t="shared" ref="G1480:G1580" si="34">B1480/1000*C1480</f>
        <v>35.614690000000003</v>
      </c>
      <c r="H1480" s="7">
        <f t="shared" ref="H1480:H1580" si="35">ABS(C1480-ROUND(C1480,0))</f>
        <v>0.30999999999767169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539786.07000000007</v>
      </c>
      <c r="D1481" s="1">
        <v>0</v>
      </c>
      <c r="E1481" s="1">
        <v>0</v>
      </c>
      <c r="F1481" s="1">
        <v>0</v>
      </c>
      <c r="G1481" s="2">
        <f t="shared" si="34"/>
        <v>1079.5721400000002</v>
      </c>
      <c r="H1481" s="2">
        <f t="shared" si="35"/>
        <v>7.000000006519258E-2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324619.81000000006</v>
      </c>
      <c r="D1483" s="1">
        <v>0</v>
      </c>
      <c r="E1483" s="1">
        <v>0</v>
      </c>
      <c r="F1483" s="1">
        <v>0</v>
      </c>
      <c r="G1483" s="2">
        <f t="shared" si="34"/>
        <v>1298.4792400000003</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155369.29</v>
      </c>
      <c r="D1484" s="1">
        <v>0</v>
      </c>
      <c r="E1484" s="1">
        <v>0</v>
      </c>
      <c r="F1484" s="1">
        <v>0</v>
      </c>
      <c r="G1484" s="2">
        <f t="shared" si="34"/>
        <v>776.84645</v>
      </c>
      <c r="H1484" s="2">
        <f t="shared" si="35"/>
        <v>0.29000000000814907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144547.24</v>
      </c>
      <c r="D1485" s="1">
        <v>0</v>
      </c>
      <c r="E1485" s="1">
        <v>0</v>
      </c>
      <c r="F1485" s="1">
        <v>0</v>
      </c>
      <c r="G1485" s="2">
        <f t="shared" si="34"/>
        <v>867.28343999999993</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7566.2</v>
      </c>
      <c r="D1486" s="1">
        <v>0</v>
      </c>
      <c r="E1486" s="1">
        <v>0</v>
      </c>
      <c r="F1486" s="1">
        <v>0</v>
      </c>
      <c r="G1486" s="2">
        <f t="shared" si="34"/>
        <v>52.9634</v>
      </c>
      <c r="H1486" s="2">
        <f t="shared" si="35"/>
        <v>0.1999999999998181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17137.080000000002</v>
      </c>
      <c r="D1489" s="1">
        <v>0</v>
      </c>
      <c r="E1489" s="1">
        <v>0</v>
      </c>
      <c r="F1489" s="1">
        <v>0</v>
      </c>
      <c r="G1489" s="2">
        <f t="shared" si="34"/>
        <v>171.37080000000003</v>
      </c>
      <c r="H1489" s="2">
        <f t="shared" si="35"/>
        <v>8.000000000174623E-2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175166.15</v>
      </c>
      <c r="D1492" s="1">
        <v>0</v>
      </c>
      <c r="E1492" s="1">
        <v>0</v>
      </c>
      <c r="F1492" s="1">
        <v>0</v>
      </c>
      <c r="G1492" s="2">
        <f t="shared" si="34"/>
        <v>2277.1599499999998</v>
      </c>
      <c r="H1492" s="2">
        <f t="shared" si="35"/>
        <v>0.14999999999417923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40000.11</v>
      </c>
      <c r="D1493" s="1">
        <v>0</v>
      </c>
      <c r="E1493" s="1">
        <v>0</v>
      </c>
      <c r="F1493" s="1">
        <v>0</v>
      </c>
      <c r="G1493" s="2">
        <f t="shared" si="34"/>
        <v>560.00153999999998</v>
      </c>
      <c r="H1493" s="2">
        <f t="shared" si="35"/>
        <v>0.11000000000058208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40000.11</v>
      </c>
      <c r="D1498" s="1">
        <v>0</v>
      </c>
      <c r="E1498" s="1">
        <v>0</v>
      </c>
      <c r="F1498" s="1">
        <v>0</v>
      </c>
      <c r="G1498" s="2">
        <f t="shared" si="34"/>
        <v>760.00208999999995</v>
      </c>
      <c r="H1498" s="2">
        <f t="shared" si="35"/>
        <v>0.11000000000058208</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474173.88999999996</v>
      </c>
      <c r="D1499" s="1">
        <v>0</v>
      </c>
      <c r="E1499" s="1">
        <v>0</v>
      </c>
      <c r="F1499" s="1">
        <v>0</v>
      </c>
      <c r="G1499" s="2">
        <f t="shared" si="34"/>
        <v>9483.4777999999988</v>
      </c>
      <c r="H1499" s="2">
        <f t="shared" si="35"/>
        <v>0.11000000004423782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285462.21999999997</v>
      </c>
      <c r="D1501" s="1">
        <v>0</v>
      </c>
      <c r="E1501" s="1">
        <v>0</v>
      </c>
      <c r="F1501" s="1">
        <v>0</v>
      </c>
      <c r="G1501" s="2">
        <f t="shared" si="34"/>
        <v>6280.1688399999994</v>
      </c>
      <c r="H1501" s="2">
        <f t="shared" si="35"/>
        <v>0.21999999997206032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137784.54</v>
      </c>
      <c r="D1502" s="1">
        <v>0</v>
      </c>
      <c r="E1502" s="1">
        <v>0</v>
      </c>
      <c r="F1502" s="1">
        <v>0</v>
      </c>
      <c r="G1502" s="2">
        <f t="shared" si="34"/>
        <v>3169.0444200000002</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125730.29</v>
      </c>
      <c r="D1503" s="1">
        <v>0</v>
      </c>
      <c r="E1503" s="1">
        <v>0</v>
      </c>
      <c r="F1503" s="1">
        <v>0</v>
      </c>
      <c r="G1503" s="2">
        <f t="shared" si="34"/>
        <v>3017.5269599999997</v>
      </c>
      <c r="H1503" s="2">
        <f t="shared" si="35"/>
        <v>0.28999999999359716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6750.97</v>
      </c>
      <c r="D1504" s="1">
        <v>0</v>
      </c>
      <c r="E1504" s="1">
        <v>0</v>
      </c>
      <c r="F1504" s="1">
        <v>0</v>
      </c>
      <c r="G1504" s="2">
        <f t="shared" si="34"/>
        <v>168.77425000000002</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15196.42</v>
      </c>
      <c r="D1507" s="1">
        <v>0</v>
      </c>
      <c r="E1507" s="1">
        <v>0</v>
      </c>
      <c r="F1507" s="1">
        <v>0</v>
      </c>
      <c r="G1507" s="2">
        <f t="shared" si="34"/>
        <v>425.49976000000004</v>
      </c>
      <c r="H1507" s="2">
        <f t="shared" si="35"/>
        <v>0.42000000000007276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145814.57</v>
      </c>
      <c r="D1510" s="1">
        <v>0</v>
      </c>
      <c r="E1510" s="1">
        <v>0</v>
      </c>
      <c r="F1510" s="1">
        <v>0</v>
      </c>
      <c r="G1510" s="2">
        <f t="shared" si="34"/>
        <v>4520.2516700000006</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42897.1</v>
      </c>
      <c r="D1511" s="1">
        <v>0</v>
      </c>
      <c r="E1511" s="1">
        <v>0</v>
      </c>
      <c r="F1511" s="1">
        <v>0</v>
      </c>
      <c r="G1511" s="2">
        <f t="shared" si="34"/>
        <v>1372.7072000000001</v>
      </c>
      <c r="H1511" s="2">
        <f t="shared" si="35"/>
        <v>9.9999999998544808E-2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42897.1</v>
      </c>
      <c r="D1515" s="1">
        <v>0</v>
      </c>
      <c r="E1515" s="1">
        <v>0</v>
      </c>
      <c r="F1515" s="1">
        <v>0</v>
      </c>
      <c r="G1515" s="2">
        <f t="shared" si="34"/>
        <v>1544.2955999999999</v>
      </c>
      <c r="H1515" s="2">
        <f t="shared" si="35"/>
        <v>9.9999999998544808E-2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101226.87000000005</v>
      </c>
      <c r="D1517" s="1">
        <v>0</v>
      </c>
      <c r="E1517" s="1">
        <v>0</v>
      </c>
      <c r="F1517" s="1">
        <v>0</v>
      </c>
      <c r="G1517" s="2">
        <f t="shared" si="34"/>
        <v>3846.6210600000018</v>
      </c>
      <c r="H1517" s="2">
        <f t="shared" si="35"/>
        <v>0.12999999994644895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27808.18</v>
      </c>
      <c r="D1518" s="1">
        <v>0</v>
      </c>
      <c r="E1518" s="1">
        <v>0</v>
      </c>
      <c r="F1518" s="1">
        <v>0</v>
      </c>
      <c r="G1518" s="2">
        <f t="shared" si="34"/>
        <v>1084.51902</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7405.369999999999</v>
      </c>
      <c r="D1524" s="1">
        <v>0</v>
      </c>
      <c r="E1524" s="1">
        <v>0</v>
      </c>
      <c r="F1524" s="1">
        <v>0</v>
      </c>
      <c r="G1524" s="2">
        <f t="shared" si="34"/>
        <v>333.24164999999994</v>
      </c>
      <c r="H1524" s="2">
        <f t="shared" si="35"/>
        <v>0.36999999999898137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5219.3499999999995</v>
      </c>
      <c r="D1530" s="1">
        <v>0</v>
      </c>
      <c r="E1530" s="1">
        <v>0</v>
      </c>
      <c r="F1530" s="1">
        <v>0</v>
      </c>
      <c r="G1530" s="2">
        <f t="shared" si="34"/>
        <v>266.18684999999994</v>
      </c>
      <c r="H1530" s="2">
        <f t="shared" si="35"/>
        <v>0.3499999999994543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5057.9799999999996</v>
      </c>
      <c r="D1531" s="1">
        <v>0</v>
      </c>
      <c r="E1531" s="1">
        <v>0</v>
      </c>
      <c r="F1531" s="1">
        <v>0</v>
      </c>
      <c r="G1531" s="2">
        <f t="shared" si="34"/>
        <v>263.01495999999997</v>
      </c>
      <c r="H1531" s="2">
        <f t="shared" si="35"/>
        <v>2.0000000000436557E-2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161.37</v>
      </c>
      <c r="D1534" s="1">
        <v>0</v>
      </c>
      <c r="E1534" s="1">
        <v>0</v>
      </c>
      <c r="F1534" s="1">
        <v>0</v>
      </c>
      <c r="G1534" s="2">
        <f t="shared" si="34"/>
        <v>8.875350000000001</v>
      </c>
      <c r="H1534" s="2">
        <f t="shared" si="35"/>
        <v>0.37000000000000455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2186.02</v>
      </c>
      <c r="D1550" s="1">
        <v>0</v>
      </c>
      <c r="E1550" s="1">
        <v>0</v>
      </c>
      <c r="F1550" s="1">
        <v>0</v>
      </c>
      <c r="G1550" s="2">
        <f t="shared" si="34"/>
        <v>155.20741999999998</v>
      </c>
      <c r="H1550" s="2">
        <f t="shared" si="35"/>
        <v>1.999999999998181E-2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1472.77</v>
      </c>
      <c r="D1551" s="1">
        <v>0</v>
      </c>
      <c r="E1551" s="1">
        <v>0</v>
      </c>
      <c r="F1551" s="1">
        <v>0</v>
      </c>
      <c r="G1551" s="2">
        <f t="shared" si="34"/>
        <v>106.03943999999998</v>
      </c>
      <c r="H1551" s="2">
        <f t="shared" si="35"/>
        <v>0.23000000000001819</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713.25</v>
      </c>
      <c r="D1552" s="1">
        <v>0</v>
      </c>
      <c r="E1552" s="1">
        <v>0</v>
      </c>
      <c r="F1552" s="1">
        <v>0</v>
      </c>
      <c r="G1552" s="2">
        <f t="shared" si="34"/>
        <v>52.067249999999994</v>
      </c>
      <c r="H1552" s="2">
        <f t="shared" si="35"/>
        <v>0.25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20402.810000000001</v>
      </c>
      <c r="D1565" s="1">
        <v>0</v>
      </c>
      <c r="E1565" s="1">
        <v>0</v>
      </c>
      <c r="F1565" s="1">
        <v>0</v>
      </c>
      <c r="G1565" s="2">
        <f t="shared" si="34"/>
        <v>1754.64166</v>
      </c>
      <c r="H1565" s="2">
        <f t="shared" si="35"/>
        <v>0.18999999999869033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20402.810000000001</v>
      </c>
      <c r="D1566" s="1">
        <v>0</v>
      </c>
      <c r="E1566" s="1">
        <v>0</v>
      </c>
      <c r="F1566" s="1">
        <v>0</v>
      </c>
      <c r="G1566" s="2">
        <f t="shared" si="34"/>
        <v>1775.04447</v>
      </c>
      <c r="H1566" s="2">
        <f t="shared" si="35"/>
        <v>0.18999999999869033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73418.69</v>
      </c>
      <c r="D1576" s="1">
        <v>0</v>
      </c>
      <c r="E1576" s="1">
        <v>0</v>
      </c>
      <c r="F1576" s="1">
        <v>0</v>
      </c>
      <c r="G1576" s="2">
        <f t="shared" si="34"/>
        <v>7121.6129300000002</v>
      </c>
      <c r="H1576" s="2">
        <f t="shared" si="35"/>
        <v>0.30999999999767169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37198.58</v>
      </c>
      <c r="D1578" s="1">
        <v>0</v>
      </c>
      <c r="E1578" s="1">
        <v>0</v>
      </c>
      <c r="F1578" s="1">
        <v>0</v>
      </c>
      <c r="G1578" s="2">
        <f t="shared" si="34"/>
        <v>3682.6594200000004</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36220.11</v>
      </c>
      <c r="D1579" s="1">
        <v>0</v>
      </c>
      <c r="E1579" s="1">
        <v>0</v>
      </c>
      <c r="F1579" s="1">
        <v>0</v>
      </c>
      <c r="G1579" s="2">
        <f t="shared" si="34"/>
        <v>3622.0110000000004</v>
      </c>
      <c r="H1579" s="2">
        <f t="shared" si="35"/>
        <v>0.11000000000058208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33860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310872.26</v>
      </c>
      <c r="I16" s="170">
        <f>'PR-RAS'!E6</f>
        <v>520038.32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206123.45999999996</v>
      </c>
      <c r="I17" s="170">
        <f>'PR-RAS'!E151</f>
        <v>360317.5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115397.40999999999</v>
      </c>
      <c r="I19" s="171">
        <f>'PR-RAS'!E646</f>
        <v>132120.32999999993</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2591215.8499999996</v>
      </c>
      <c r="I20" s="173">
        <f>BILANCA!E7</f>
        <v>2570778.8899999997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21484.089999999997</v>
      </c>
      <c r="I21" s="175">
        <f>BILANCA!E68</f>
        <v>70771.89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36518.29</v>
      </c>
      <c r="I22" s="175">
        <f>BILANCA!E176</f>
        <v>101226.87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2576181.65</v>
      </c>
      <c r="I23" s="177">
        <f>BILANCA!E237</f>
        <v>2540323.91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13465.87</v>
      </c>
      <c r="I24" s="173">
        <f>'RAS-funkcijski'!E5</f>
        <v>14822.3</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235303.09</v>
      </c>
      <c r="I25" s="175">
        <f>'RAS-funkcijski'!E35</f>
        <v>457947.31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10075.06</v>
      </c>
      <c r="I27" s="175">
        <f>'RAS-funkcijski'!E114</f>
        <v>4949.6399999999994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272604.33</v>
      </c>
      <c r="I28" s="179">
        <f>'RAS-funkcijski'!E141</f>
        <v>535483.65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35614.69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101226.87000000005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27808.18</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73418.69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7" zoomScaleNormal="100" workbookViewId="0">
      <selection activeCell="D410" sqref="D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310872.26</v>
      </c>
      <c r="E6" s="51">
        <f>E7+E44+E50+E82+E106+E124+E133+E139</f>
        <v>520038.32</v>
      </c>
      <c r="F6" s="52">
        <f t="shared" ref="F6:F131" si="0">IF(D6&lt;&gt;0,IF(E6/D6&gt;=100,"&gt;&gt;100",E6/D6*100),"-")</f>
        <v>167.28360388282954</v>
      </c>
    </row>
    <row r="7" spans="1:25" ht="12.75" customHeight="1" x14ac:dyDescent="0.2">
      <c r="A7" s="53">
        <v>61</v>
      </c>
      <c r="B7" s="294" t="s">
        <v>60</v>
      </c>
      <c r="C7" s="50" t="s">
        <v>61</v>
      </c>
      <c r="D7" s="51">
        <f t="shared" ref="D7:E7" si="1">D8+D17+D23+D29+D37+D40</f>
        <v>111041.95</v>
      </c>
      <c r="E7" s="51">
        <f t="shared" si="1"/>
        <v>164299.29</v>
      </c>
      <c r="F7" s="52">
        <f t="shared" si="0"/>
        <v>147.9614596105346</v>
      </c>
    </row>
    <row r="8" spans="1:25" ht="12.75" customHeight="1" x14ac:dyDescent="0.2">
      <c r="A8" s="53">
        <v>611</v>
      </c>
      <c r="B8" s="85" t="s">
        <v>62</v>
      </c>
      <c r="C8" s="50" t="s">
        <v>63</v>
      </c>
      <c r="D8" s="51">
        <f t="shared" ref="D8:E8" si="2">SUM(D9:D14)-D15-D16</f>
        <v>106751.06</v>
      </c>
      <c r="E8" s="51">
        <f t="shared" si="2"/>
        <v>161388.76</v>
      </c>
      <c r="F8" s="52">
        <f t="shared" si="0"/>
        <v>151.18234891531756</v>
      </c>
    </row>
    <row r="9" spans="1:25" ht="12.75" customHeight="1" x14ac:dyDescent="0.2">
      <c r="A9" s="53">
        <v>6111</v>
      </c>
      <c r="B9" s="85" t="s">
        <v>64</v>
      </c>
      <c r="C9" s="50" t="s">
        <v>65</v>
      </c>
      <c r="D9" s="242">
        <v>121861.04</v>
      </c>
      <c r="E9" s="242">
        <v>181302.41</v>
      </c>
      <c r="F9" s="52">
        <f t="shared" si="0"/>
        <v>148.77799336030614</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15109.98</v>
      </c>
      <c r="E15" s="242">
        <v>19913.650000000001</v>
      </c>
      <c r="F15" s="52">
        <f t="shared" si="0"/>
        <v>131.79137232478138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4290.8900000000003</v>
      </c>
      <c r="E23" s="51">
        <f t="shared" si="4"/>
        <v>2910.53</v>
      </c>
      <c r="F23" s="52">
        <f t="shared" si="0"/>
        <v>67.830450093104218</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4290.8900000000003</v>
      </c>
      <c r="E27" s="242">
        <v>2910.53</v>
      </c>
      <c r="F27" s="52">
        <f t="shared" si="0"/>
        <v>67.830450093104218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168806.07</v>
      </c>
      <c r="E50" s="51">
        <f>E51+E54+E59+E62+E65+E68+E71+E74+E77</f>
        <v>328083.75</v>
      </c>
      <c r="F50" s="52">
        <f t="shared" si="0"/>
        <v>194.35542217172639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104659.52</v>
      </c>
      <c r="E59" s="51">
        <f t="shared" si="12"/>
        <v>132060.72999999998</v>
      </c>
      <c r="F59" s="52">
        <f t="shared" si="0"/>
        <v>126.18128766499213</v>
      </c>
    </row>
    <row r="60" spans="1:6" ht="24" x14ac:dyDescent="0.2">
      <c r="A60" s="53">
        <v>6331</v>
      </c>
      <c r="B60" s="86" t="s">
        <v>166</v>
      </c>
      <c r="C60" s="50" t="s">
        <v>167</v>
      </c>
      <c r="D60" s="242">
        <v>16578.55</v>
      </c>
      <c r="E60" s="242">
        <v>7680</v>
      </c>
      <c r="F60" s="52">
        <f t="shared" si="0"/>
        <v>46.324919851253583</v>
      </c>
    </row>
    <row r="61" spans="1:6" ht="24" x14ac:dyDescent="0.2">
      <c r="A61" s="53">
        <v>6332</v>
      </c>
      <c r="B61" s="86" t="s">
        <v>168</v>
      </c>
      <c r="C61" s="50" t="s">
        <v>169</v>
      </c>
      <c r="D61" s="242">
        <v>88080.97</v>
      </c>
      <c r="E61" s="242">
        <v>124380.73</v>
      </c>
      <c r="F61" s="52">
        <f t="shared" si="0"/>
        <v>141.21180772645897</v>
      </c>
    </row>
    <row r="62" spans="1:6" ht="12.75" customHeight="1" x14ac:dyDescent="0.2">
      <c r="A62" s="53">
        <v>634</v>
      </c>
      <c r="B62" s="85" t="s">
        <v>170</v>
      </c>
      <c r="C62" s="50" t="s">
        <v>171</v>
      </c>
      <c r="D62" s="51">
        <f t="shared" ref="D62:E62" si="13">SUM(D63:D64)</f>
        <v>0</v>
      </c>
      <c r="E62" s="51">
        <f t="shared" si="13"/>
        <v>9039.7900000000009</v>
      </c>
      <c r="F62" s="52" t="str">
        <f t="shared" si="0"/>
        <v>-</v>
      </c>
    </row>
    <row r="63" spans="1:6" ht="12.75" customHeight="1" x14ac:dyDescent="0.2">
      <c r="A63" s="53">
        <v>6341</v>
      </c>
      <c r="B63" s="85" t="s">
        <v>172</v>
      </c>
      <c r="C63" s="50" t="s">
        <v>173</v>
      </c>
      <c r="D63" s="242">
        <v>0</v>
      </c>
      <c r="E63" s="242">
        <v>9039.7900000000009</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64146.55</v>
      </c>
      <c r="E74" s="51">
        <f t="shared" si="17"/>
        <v>186983.23</v>
      </c>
      <c r="F74" s="52">
        <f t="shared" si="0"/>
        <v>291.49382156951543</v>
      </c>
    </row>
    <row r="75" spans="1:6" ht="12.75" customHeight="1" x14ac:dyDescent="0.2">
      <c r="A75" s="53" t="s">
        <v>196</v>
      </c>
      <c r="B75" s="85" t="s">
        <v>197</v>
      </c>
      <c r="C75" s="50" t="s">
        <v>196</v>
      </c>
      <c r="D75" s="242">
        <v>64146.55</v>
      </c>
      <c r="E75" s="242">
        <v>186983.23</v>
      </c>
      <c r="F75" s="52">
        <f t="shared" si="0"/>
        <v>291.49382156951543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10161.230000000001</v>
      </c>
      <c r="E82" s="51">
        <f t="shared" si="19"/>
        <v>10543.11</v>
      </c>
      <c r="F82" s="52">
        <f t="shared" si="0"/>
        <v>103.75820643760647</v>
      </c>
    </row>
    <row r="83" spans="1:6" ht="12.75" customHeight="1" x14ac:dyDescent="0.2">
      <c r="A83" s="53">
        <v>641</v>
      </c>
      <c r="B83" s="85" t="s">
        <v>212</v>
      </c>
      <c r="C83" s="50" t="s">
        <v>213</v>
      </c>
      <c r="D83" s="51">
        <f t="shared" ref="D83:E83" si="20">SUM(D84:D90)</f>
        <v>0.12</v>
      </c>
      <c r="E83" s="51">
        <f t="shared" si="20"/>
        <v>8</v>
      </c>
      <c r="F83" s="52">
        <f t="shared" si="0"/>
        <v>6666.666666666667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0.12</v>
      </c>
      <c r="E85" s="242">
        <v>8</v>
      </c>
      <c r="F85" s="52">
        <f t="shared" si="0"/>
        <v>6666.666666666667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10161.11</v>
      </c>
      <c r="E91" s="51">
        <f t="shared" si="21"/>
        <v>10535.11</v>
      </c>
      <c r="F91" s="52">
        <f t="shared" si="0"/>
        <v>103.68070023845819</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5464.64</v>
      </c>
      <c r="E93" s="242">
        <v>5908.64</v>
      </c>
      <c r="F93" s="52">
        <f t="shared" si="0"/>
        <v>108.12496340106577</v>
      </c>
    </row>
    <row r="94" spans="1:6" ht="12.75" customHeight="1" x14ac:dyDescent="0.2">
      <c r="A94" s="53">
        <v>6423</v>
      </c>
      <c r="B94" s="85" t="s">
        <v>234</v>
      </c>
      <c r="C94" s="50" t="s">
        <v>235</v>
      </c>
      <c r="D94" s="242">
        <v>4626.47</v>
      </c>
      <c r="E94" s="242">
        <v>4626.47</v>
      </c>
      <c r="F94" s="52">
        <f t="shared" si="0"/>
        <v>100</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70</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17467.689999999999</v>
      </c>
      <c r="E106" s="51">
        <f t="shared" si="23"/>
        <v>17112.170000000002</v>
      </c>
      <c r="F106" s="52">
        <f t="shared" si="0"/>
        <v>97.964699396428514</v>
      </c>
    </row>
    <row r="107" spans="1:6" ht="12.75" customHeight="1" x14ac:dyDescent="0.2">
      <c r="A107" s="53">
        <v>651</v>
      </c>
      <c r="B107" s="85" t="s">
        <v>260</v>
      </c>
      <c r="C107" s="50" t="s">
        <v>261</v>
      </c>
      <c r="D107" s="51">
        <f t="shared" ref="D107:E107" si="24">SUM(D108:D111)</f>
        <v>27.93</v>
      </c>
      <c r="E107" s="51">
        <f t="shared" si="24"/>
        <v>21.28</v>
      </c>
      <c r="F107" s="52">
        <f t="shared" si="0"/>
        <v>76.190476190476204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27.93</v>
      </c>
      <c r="E109" s="242">
        <v>21.28</v>
      </c>
      <c r="F109" s="52">
        <f t="shared" si="0"/>
        <v>76.190476190476204</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1680</v>
      </c>
      <c r="E112" s="51">
        <f t="shared" si="25"/>
        <v>74.78</v>
      </c>
      <c r="F112" s="52">
        <f t="shared" si="0"/>
        <v>4.4511904761904759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v>8.36</v>
      </c>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1680</v>
      </c>
      <c r="E117" s="242">
        <v>66.42</v>
      </c>
      <c r="F117" s="52">
        <f t="shared" si="0"/>
        <v>3.9535714285714283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15759.76</v>
      </c>
      <c r="E120" s="51">
        <f t="shared" si="26"/>
        <v>17016.11</v>
      </c>
      <c r="F120" s="52">
        <f t="shared" si="0"/>
        <v>107.97188535866029</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15759.76</v>
      </c>
      <c r="E122" s="242">
        <v>17016.11</v>
      </c>
      <c r="F122" s="52">
        <f t="shared" si="0"/>
        <v>107.97188535866029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3395.32</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3395.32</v>
      </c>
      <c r="E150" s="242">
        <v>0</v>
      </c>
      <c r="F150" s="52">
        <f t="shared" si="31"/>
        <v>0</v>
      </c>
    </row>
    <row r="151" spans="1:6" ht="12.75" customHeight="1" x14ac:dyDescent="0.2">
      <c r="A151" s="53">
        <v>3</v>
      </c>
      <c r="B151" s="85" t="s">
        <v>348</v>
      </c>
      <c r="C151" s="50" t="s">
        <v>56</v>
      </c>
      <c r="D151" s="51">
        <f t="shared" ref="D151:E151" si="35">D152+D163+D196+D215+D224+D252+D263</f>
        <v>206123.45999999996</v>
      </c>
      <c r="E151" s="51">
        <f t="shared" si="35"/>
        <v>360317.5</v>
      </c>
      <c r="F151" s="52">
        <f t="shared" si="31"/>
        <v>174.80664258207196</v>
      </c>
    </row>
    <row r="152" spans="1:6" ht="12.75" customHeight="1" x14ac:dyDescent="0.2">
      <c r="A152" s="53">
        <v>31</v>
      </c>
      <c r="B152" s="85" t="s">
        <v>349</v>
      </c>
      <c r="C152" s="50" t="s">
        <v>350</v>
      </c>
      <c r="D152" s="51">
        <f t="shared" ref="D152:E152" si="36">D153+D158+D159</f>
        <v>66438.7</v>
      </c>
      <c r="E152" s="51">
        <f t="shared" si="36"/>
        <v>155369.28999999998</v>
      </c>
      <c r="F152" s="52">
        <f t="shared" si="31"/>
        <v>233.85359737622798</v>
      </c>
    </row>
    <row r="153" spans="1:6" ht="12.75" customHeight="1" x14ac:dyDescent="0.2">
      <c r="A153" s="53">
        <v>311</v>
      </c>
      <c r="B153" s="85" t="s">
        <v>351</v>
      </c>
      <c r="C153" s="50" t="s">
        <v>352</v>
      </c>
      <c r="D153" s="51">
        <f t="shared" ref="D153:E153" si="37">SUM(D154:D157)</f>
        <v>54659.79</v>
      </c>
      <c r="E153" s="51">
        <f t="shared" si="37"/>
        <v>129544.48</v>
      </c>
      <c r="F153" s="52">
        <f t="shared" si="31"/>
        <v>237.00142280092916</v>
      </c>
    </row>
    <row r="154" spans="1:6" ht="12.75" customHeight="1" x14ac:dyDescent="0.2">
      <c r="A154" s="53">
        <v>3111</v>
      </c>
      <c r="B154" s="85" t="s">
        <v>353</v>
      </c>
      <c r="C154" s="50" t="s">
        <v>354</v>
      </c>
      <c r="D154" s="242">
        <v>54659.79</v>
      </c>
      <c r="E154" s="242">
        <v>129544.48</v>
      </c>
      <c r="F154" s="52">
        <f t="shared" si="31"/>
        <v>237.00142280092916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2760</v>
      </c>
      <c r="E158" s="242">
        <v>4450</v>
      </c>
      <c r="F158" s="52">
        <f t="shared" si="31"/>
        <v>161.23188405797103</v>
      </c>
    </row>
    <row r="159" spans="1:6" ht="12.75" customHeight="1" x14ac:dyDescent="0.2">
      <c r="A159" s="53">
        <v>313</v>
      </c>
      <c r="B159" s="85" t="s">
        <v>363</v>
      </c>
      <c r="C159" s="50" t="s">
        <v>364</v>
      </c>
      <c r="D159" s="51">
        <f t="shared" ref="D159:E159" si="38">SUM(D160:D162)</f>
        <v>9018.91</v>
      </c>
      <c r="E159" s="51">
        <f t="shared" si="38"/>
        <v>21374.81</v>
      </c>
      <c r="F159" s="52">
        <f t="shared" si="31"/>
        <v>236.99992571164364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9018.91</v>
      </c>
      <c r="E161" s="242">
        <v>21374.81</v>
      </c>
      <c r="F161" s="52">
        <f t="shared" si="31"/>
        <v>236.99992571164364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101970.20999999999</v>
      </c>
      <c r="E163" s="51">
        <f t="shared" si="39"/>
        <v>144547.24</v>
      </c>
      <c r="F163" s="52">
        <f t="shared" si="31"/>
        <v>141.75438100990476</v>
      </c>
    </row>
    <row r="164" spans="1:6" ht="12.75" customHeight="1" x14ac:dyDescent="0.2">
      <c r="A164" s="53">
        <v>321</v>
      </c>
      <c r="B164" s="85" t="s">
        <v>372</v>
      </c>
      <c r="C164" s="50" t="s">
        <v>373</v>
      </c>
      <c r="D164" s="51">
        <f t="shared" ref="D164:E164" si="40">SUM(D165:D168)</f>
        <v>3906.43</v>
      </c>
      <c r="E164" s="51">
        <f t="shared" si="40"/>
        <v>8561.77</v>
      </c>
      <c r="F164" s="52">
        <f t="shared" si="31"/>
        <v>219.17121259052385</v>
      </c>
    </row>
    <row r="165" spans="1:6" ht="12.75" customHeight="1" x14ac:dyDescent="0.2">
      <c r="A165" s="53">
        <v>3211</v>
      </c>
      <c r="B165" s="85" t="s">
        <v>374</v>
      </c>
      <c r="C165" s="50" t="s">
        <v>375</v>
      </c>
      <c r="D165" s="242">
        <v>518.87</v>
      </c>
      <c r="E165" s="242">
        <v>463.89</v>
      </c>
      <c r="F165" s="52">
        <f t="shared" si="31"/>
        <v>89.403896929866818</v>
      </c>
    </row>
    <row r="166" spans="1:6" ht="12.75" customHeight="1" x14ac:dyDescent="0.2">
      <c r="A166" s="53">
        <v>3212</v>
      </c>
      <c r="B166" s="85" t="s">
        <v>376</v>
      </c>
      <c r="C166" s="50" t="s">
        <v>377</v>
      </c>
      <c r="D166" s="242">
        <v>3361.02</v>
      </c>
      <c r="E166" s="242">
        <v>7426</v>
      </c>
      <c r="F166" s="52">
        <f t="shared" si="31"/>
        <v>220.94483222355117</v>
      </c>
    </row>
    <row r="167" spans="1:6" ht="12.75" customHeight="1" x14ac:dyDescent="0.2">
      <c r="A167" s="53">
        <v>3213</v>
      </c>
      <c r="B167" s="85" t="s">
        <v>378</v>
      </c>
      <c r="C167" s="50" t="s">
        <v>379</v>
      </c>
      <c r="D167" s="242">
        <v>26.54</v>
      </c>
      <c r="E167" s="242">
        <v>671.88</v>
      </c>
      <c r="F167" s="52">
        <f t="shared" si="31"/>
        <v>2531.5749811605128</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14663.980000000001</v>
      </c>
      <c r="E169" s="51">
        <f t="shared" si="41"/>
        <v>22279.149999999998</v>
      </c>
      <c r="F169" s="52">
        <f t="shared" si="31"/>
        <v>151.93112647453145</v>
      </c>
    </row>
    <row r="170" spans="1:6" ht="12.75" customHeight="1" x14ac:dyDescent="0.2">
      <c r="A170" s="53">
        <v>3221</v>
      </c>
      <c r="B170" s="85" t="s">
        <v>384</v>
      </c>
      <c r="C170" s="50" t="s">
        <v>385</v>
      </c>
      <c r="D170" s="242">
        <v>1928.7</v>
      </c>
      <c r="E170" s="242">
        <v>2710.53</v>
      </c>
      <c r="F170" s="52">
        <f t="shared" si="31"/>
        <v>140.53663089127392</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11393.35</v>
      </c>
      <c r="E172" s="242">
        <v>15218.21</v>
      </c>
      <c r="F172" s="52">
        <f t="shared" si="31"/>
        <v>133.57098658427941</v>
      </c>
    </row>
    <row r="173" spans="1:6" ht="12.75" customHeight="1" x14ac:dyDescent="0.2">
      <c r="A173" s="53">
        <v>3224</v>
      </c>
      <c r="B173" s="85" t="s">
        <v>390</v>
      </c>
      <c r="C173" s="50" t="s">
        <v>391</v>
      </c>
      <c r="D173" s="242">
        <v>1143.6099999999999</v>
      </c>
      <c r="E173" s="242">
        <v>2267.91</v>
      </c>
      <c r="F173" s="52">
        <f t="shared" si="31"/>
        <v>198.31148730773603</v>
      </c>
    </row>
    <row r="174" spans="1:6" ht="12.75" customHeight="1" x14ac:dyDescent="0.2">
      <c r="A174" s="53">
        <v>3225</v>
      </c>
      <c r="B174" s="85" t="s">
        <v>392</v>
      </c>
      <c r="C174" s="50" t="s">
        <v>393</v>
      </c>
      <c r="D174" s="242">
        <v>198.32</v>
      </c>
      <c r="E174" s="242">
        <v>1439.3</v>
      </c>
      <c r="F174" s="52">
        <f t="shared" si="31"/>
        <v>725.74626865671644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643.20000000000005</v>
      </c>
      <c r="F176" s="52" t="str">
        <f t="shared" si="31"/>
        <v>-</v>
      </c>
    </row>
    <row r="177" spans="1:6" ht="12.75" customHeight="1" x14ac:dyDescent="0.2">
      <c r="A177" s="53">
        <v>323</v>
      </c>
      <c r="B177" s="85" t="s">
        <v>398</v>
      </c>
      <c r="C177" s="50" t="s">
        <v>399</v>
      </c>
      <c r="D177" s="51">
        <f t="shared" ref="D177:E177" si="42">SUM(D178:D186)</f>
        <v>61621.659999999996</v>
      </c>
      <c r="E177" s="51">
        <f t="shared" si="42"/>
        <v>80910.83</v>
      </c>
      <c r="F177" s="52">
        <f t="shared" si="31"/>
        <v>131.30258094312944</v>
      </c>
    </row>
    <row r="178" spans="1:6" ht="12.75" customHeight="1" x14ac:dyDescent="0.2">
      <c r="A178" s="53">
        <v>3231</v>
      </c>
      <c r="B178" s="85" t="s">
        <v>400</v>
      </c>
      <c r="C178" s="50" t="s">
        <v>401</v>
      </c>
      <c r="D178" s="242">
        <v>2720.48</v>
      </c>
      <c r="E178" s="242">
        <v>3022.88</v>
      </c>
      <c r="F178" s="52">
        <f t="shared" si="31"/>
        <v>111.11568546727048</v>
      </c>
    </row>
    <row r="179" spans="1:6" ht="12.75" customHeight="1" x14ac:dyDescent="0.2">
      <c r="A179" s="53">
        <v>3232</v>
      </c>
      <c r="B179" s="85" t="s">
        <v>402</v>
      </c>
      <c r="C179" s="50" t="s">
        <v>403</v>
      </c>
      <c r="D179" s="242">
        <v>1222.01</v>
      </c>
      <c r="E179" s="242">
        <v>3241.23</v>
      </c>
      <c r="F179" s="52">
        <f t="shared" si="31"/>
        <v>265.23760034696932</v>
      </c>
    </row>
    <row r="180" spans="1:6" ht="12.75" customHeight="1" x14ac:dyDescent="0.2">
      <c r="A180" s="53">
        <v>3233</v>
      </c>
      <c r="B180" s="85" t="s">
        <v>404</v>
      </c>
      <c r="C180" s="50" t="s">
        <v>405</v>
      </c>
      <c r="D180" s="242">
        <v>2747.74</v>
      </c>
      <c r="E180" s="242">
        <v>4639.2</v>
      </c>
      <c r="F180" s="52">
        <f t="shared" si="31"/>
        <v>168.83693508119401</v>
      </c>
    </row>
    <row r="181" spans="1:6" ht="12.75" customHeight="1" x14ac:dyDescent="0.2">
      <c r="A181" s="53">
        <v>3234</v>
      </c>
      <c r="B181" s="85" t="s">
        <v>406</v>
      </c>
      <c r="C181" s="50" t="s">
        <v>407</v>
      </c>
      <c r="D181" s="242">
        <v>19072.89</v>
      </c>
      <c r="E181" s="242">
        <v>22849.09</v>
      </c>
      <c r="F181" s="52">
        <f t="shared" si="31"/>
        <v>119.79878246034031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32468.02</v>
      </c>
      <c r="E184" s="242">
        <v>42674.18</v>
      </c>
      <c r="F184" s="52">
        <f t="shared" si="31"/>
        <v>131.43450077953628</v>
      </c>
    </row>
    <row r="185" spans="1:6" ht="12.75" customHeight="1" x14ac:dyDescent="0.2">
      <c r="A185" s="53">
        <v>3238</v>
      </c>
      <c r="B185" s="85" t="s">
        <v>414</v>
      </c>
      <c r="C185" s="50" t="s">
        <v>415</v>
      </c>
      <c r="D185" s="242">
        <v>2204.31</v>
      </c>
      <c r="E185" s="242">
        <v>2342.08</v>
      </c>
      <c r="F185" s="52">
        <f t="shared" si="31"/>
        <v>106.25002835354374</v>
      </c>
    </row>
    <row r="186" spans="1:6" ht="12.75" customHeight="1" x14ac:dyDescent="0.2">
      <c r="A186" s="53">
        <v>3239</v>
      </c>
      <c r="B186" s="85" t="s">
        <v>416</v>
      </c>
      <c r="C186" s="50" t="s">
        <v>417</v>
      </c>
      <c r="D186" s="242">
        <v>1186.21</v>
      </c>
      <c r="E186" s="242">
        <v>2142.17</v>
      </c>
      <c r="F186" s="52">
        <f t="shared" si="31"/>
        <v>180.58944031832476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21778.140000000003</v>
      </c>
      <c r="E188" s="51">
        <f t="shared" si="43"/>
        <v>32795.49</v>
      </c>
      <c r="F188" s="52">
        <f t="shared" si="31"/>
        <v>150.58903101917792</v>
      </c>
    </row>
    <row r="189" spans="1:6" ht="12.75" customHeight="1" x14ac:dyDescent="0.2">
      <c r="A189" s="53">
        <v>3291</v>
      </c>
      <c r="B189" s="232" t="s">
        <v>422</v>
      </c>
      <c r="C189" s="50" t="s">
        <v>423</v>
      </c>
      <c r="D189" s="242">
        <v>13465.87</v>
      </c>
      <c r="E189" s="242">
        <v>14822.3</v>
      </c>
      <c r="F189" s="52">
        <f t="shared" si="31"/>
        <v>110.07309590839655</v>
      </c>
    </row>
    <row r="190" spans="1:6" ht="12.75" customHeight="1" x14ac:dyDescent="0.2">
      <c r="A190" s="53">
        <v>3292</v>
      </c>
      <c r="B190" s="85" t="s">
        <v>424</v>
      </c>
      <c r="C190" s="50" t="s">
        <v>425</v>
      </c>
      <c r="D190" s="242">
        <v>180.84</v>
      </c>
      <c r="E190" s="242">
        <v>260.95</v>
      </c>
      <c r="F190" s="52">
        <f t="shared" si="31"/>
        <v>144.29882769298828</v>
      </c>
    </row>
    <row r="191" spans="1:6" ht="12.75" customHeight="1" x14ac:dyDescent="0.2">
      <c r="A191" s="53">
        <v>3293</v>
      </c>
      <c r="B191" s="85" t="s">
        <v>426</v>
      </c>
      <c r="C191" s="50" t="s">
        <v>427</v>
      </c>
      <c r="D191" s="242">
        <v>4296.6499999999996</v>
      </c>
      <c r="E191" s="242">
        <v>6167.49</v>
      </c>
      <c r="F191" s="52">
        <f t="shared" si="31"/>
        <v>143.54182909941466</v>
      </c>
    </row>
    <row r="192" spans="1:6" ht="12.75" customHeight="1" x14ac:dyDescent="0.2">
      <c r="A192" s="53">
        <v>3294</v>
      </c>
      <c r="B192" s="85" t="s">
        <v>428</v>
      </c>
      <c r="C192" s="50" t="s">
        <v>429</v>
      </c>
      <c r="D192" s="242">
        <v>0</v>
      </c>
      <c r="E192" s="242">
        <v>663.61</v>
      </c>
      <c r="F192" s="52" t="str">
        <f t="shared" si="31"/>
        <v>-</v>
      </c>
    </row>
    <row r="193" spans="1:6" ht="12.75" customHeight="1" x14ac:dyDescent="0.2">
      <c r="A193" s="53">
        <v>3295</v>
      </c>
      <c r="B193" s="85" t="s">
        <v>430</v>
      </c>
      <c r="C193" s="50" t="s">
        <v>431</v>
      </c>
      <c r="D193" s="242">
        <v>1530.97</v>
      </c>
      <c r="E193" s="242">
        <v>7978.44</v>
      </c>
      <c r="F193" s="52">
        <f t="shared" si="31"/>
        <v>521.13627308177172</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2303.81</v>
      </c>
      <c r="E195" s="242">
        <v>2902.7</v>
      </c>
      <c r="F195" s="52">
        <f t="shared" si="31"/>
        <v>125.99563332045611</v>
      </c>
    </row>
    <row r="196" spans="1:6" ht="12.75" customHeight="1" x14ac:dyDescent="0.2">
      <c r="A196" s="53">
        <v>34</v>
      </c>
      <c r="B196" s="232" t="s">
        <v>436</v>
      </c>
      <c r="C196" s="50" t="s">
        <v>437</v>
      </c>
      <c r="D196" s="51">
        <f t="shared" ref="D196:E196" si="44">D197+D202+D210</f>
        <v>1348.31</v>
      </c>
      <c r="E196" s="51">
        <f t="shared" si="44"/>
        <v>6817.33</v>
      </c>
      <c r="F196" s="52">
        <f t="shared" si="31"/>
        <v>505.62036920292809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695.91</v>
      </c>
      <c r="E202" s="51">
        <f t="shared" si="46"/>
        <v>1083.3800000000001</v>
      </c>
      <c r="F202" s="52">
        <f t="shared" si="31"/>
        <v>155.67817677573254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695.91</v>
      </c>
      <c r="E205" s="242">
        <v>1083.3800000000001</v>
      </c>
      <c r="F205" s="52">
        <f t="shared" si="31"/>
        <v>155.67817677573254</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652.4</v>
      </c>
      <c r="E210" s="51">
        <f t="shared" si="47"/>
        <v>5733.95</v>
      </c>
      <c r="F210" s="52">
        <f t="shared" si="31"/>
        <v>878.90098099325564</v>
      </c>
    </row>
    <row r="211" spans="1:6" ht="12.75" customHeight="1" x14ac:dyDescent="0.2">
      <c r="A211" s="53">
        <v>3431</v>
      </c>
      <c r="B211" s="232" t="s">
        <v>466</v>
      </c>
      <c r="C211" s="50" t="s">
        <v>467</v>
      </c>
      <c r="D211" s="242">
        <v>650.54999999999995</v>
      </c>
      <c r="E211" s="242">
        <v>775.42</v>
      </c>
      <c r="F211" s="52">
        <f t="shared" si="31"/>
        <v>119.19452770732457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1.85</v>
      </c>
      <c r="E213" s="242">
        <v>4958.53</v>
      </c>
      <c r="F213" s="52" t="str">
        <f t="shared" si="31"/>
        <v>&gt;&gt;100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5500</v>
      </c>
      <c r="E215" s="51">
        <f t="shared" si="48"/>
        <v>25000</v>
      </c>
      <c r="F215" s="52">
        <f t="shared" si="31"/>
        <v>454.54545454545456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5500</v>
      </c>
      <c r="E219" s="51">
        <f t="shared" si="50"/>
        <v>25000</v>
      </c>
      <c r="F219" s="52">
        <f t="shared" si="31"/>
        <v>454.54545454545456</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5500</v>
      </c>
      <c r="E221" s="242">
        <v>25000</v>
      </c>
      <c r="F221" s="52">
        <f t="shared" si="31"/>
        <v>454.54545454545456</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1119</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1119</v>
      </c>
      <c r="F236" s="52" t="str">
        <f t="shared" ref="F236:F239" si="57">IF(D236&lt;&gt;0,IF(E236/D236&gt;=100,"&gt;&gt;100",E236/D236*100),"-")</f>
        <v>-</v>
      </c>
    </row>
    <row r="237" spans="1:6" ht="12.75" customHeight="1" x14ac:dyDescent="0.2">
      <c r="A237" s="53" t="s">
        <v>518</v>
      </c>
      <c r="B237" s="85" t="s">
        <v>519</v>
      </c>
      <c r="C237" s="50" t="s">
        <v>518</v>
      </c>
      <c r="D237" s="242">
        <v>0</v>
      </c>
      <c r="E237" s="242">
        <v>1119</v>
      </c>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14226.77</v>
      </c>
      <c r="E252" s="51">
        <f t="shared" si="63"/>
        <v>17317.079999999998</v>
      </c>
      <c r="F252" s="52">
        <f t="shared" ref="F252:F258" si="64">IF(D252&lt;&gt;0,IF(E252/D252&gt;=100,"&gt;&gt;100",E252/D252*100),"-")</f>
        <v>121.72179630372879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14226.77</v>
      </c>
      <c r="E259" s="51">
        <f t="shared" si="66"/>
        <v>17317.079999999998</v>
      </c>
      <c r="F259" s="52">
        <f t="shared" ref="F259:F262" si="67">IF(D259&lt;&gt;0,IF(E259/D259&gt;=100,"&gt;&gt;100",E259/D259*100),"-")</f>
        <v>121.72179630372879</v>
      </c>
    </row>
    <row r="260" spans="1:6" ht="12.75" customHeight="1" x14ac:dyDescent="0.2">
      <c r="A260" s="53">
        <v>3721</v>
      </c>
      <c r="B260" s="85" t="s">
        <v>560</v>
      </c>
      <c r="C260" s="50" t="s">
        <v>561</v>
      </c>
      <c r="D260" s="242">
        <v>6920.13</v>
      </c>
      <c r="E260" s="242">
        <v>7524.62</v>
      </c>
      <c r="F260" s="52">
        <f t="shared" si="67"/>
        <v>108.73524052293814</v>
      </c>
    </row>
    <row r="261" spans="1:6" ht="12.75" customHeight="1" x14ac:dyDescent="0.2">
      <c r="A261" s="53">
        <v>3722</v>
      </c>
      <c r="B261" s="85" t="s">
        <v>562</v>
      </c>
      <c r="C261" s="50" t="s">
        <v>563</v>
      </c>
      <c r="D261" s="242">
        <v>7306.64</v>
      </c>
      <c r="E261" s="242">
        <v>9792.4599999999991</v>
      </c>
      <c r="F261" s="52">
        <f t="shared" si="67"/>
        <v>134.02138328972001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16639.47</v>
      </c>
      <c r="E263" s="51">
        <f t="shared" si="68"/>
        <v>10147.56</v>
      </c>
      <c r="F263" s="52">
        <f t="shared" ref="F263:F267" si="69">IF(D263&lt;&gt;0,IF(E263/D263&gt;=100,"&gt;&gt;100",E263/D263*100),"-")</f>
        <v>60.984875119219538</v>
      </c>
    </row>
    <row r="264" spans="1:6" ht="12.75" customHeight="1" x14ac:dyDescent="0.2">
      <c r="A264" s="53">
        <v>381</v>
      </c>
      <c r="B264" s="85" t="s">
        <v>568</v>
      </c>
      <c r="C264" s="50" t="s">
        <v>569</v>
      </c>
      <c r="D264" s="51">
        <f t="shared" ref="D264:E264" si="70">SUM(D265:D267)</f>
        <v>16639.47</v>
      </c>
      <c r="E264" s="51">
        <f t="shared" si="70"/>
        <v>10147.56</v>
      </c>
      <c r="F264" s="52">
        <f t="shared" si="69"/>
        <v>60.984875119219538</v>
      </c>
    </row>
    <row r="265" spans="1:6" ht="12.75" customHeight="1" x14ac:dyDescent="0.2">
      <c r="A265" s="53">
        <v>3811</v>
      </c>
      <c r="B265" s="85" t="s">
        <v>570</v>
      </c>
      <c r="C265" s="50" t="s">
        <v>571</v>
      </c>
      <c r="D265" s="242">
        <v>16639.47</v>
      </c>
      <c r="E265" s="242">
        <v>10147.56</v>
      </c>
      <c r="F265" s="52">
        <f t="shared" si="69"/>
        <v>60.984875119219538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206123.45999999996</v>
      </c>
      <c r="E289" s="51">
        <f t="shared" si="79"/>
        <v>360317.5</v>
      </c>
      <c r="F289" s="52">
        <f t="shared" si="76"/>
        <v>174.80664258207196</v>
      </c>
    </row>
    <row r="290" spans="1:6" ht="12.75" customHeight="1" x14ac:dyDescent="0.2">
      <c r="A290" s="53" t="s">
        <v>609</v>
      </c>
      <c r="B290" s="85" t="s">
        <v>620</v>
      </c>
      <c r="C290" s="50" t="s">
        <v>621</v>
      </c>
      <c r="D290" s="51">
        <f>IF(D6&gt;=D289,D6-D289,0)</f>
        <v>104748.80000000005</v>
      </c>
      <c r="E290" s="51">
        <f>IF(E6&gt;=E289,E6-E289,0)</f>
        <v>159720.82</v>
      </c>
      <c r="F290" s="52">
        <f t="shared" si="76"/>
        <v>152.47985657114918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85624.52</v>
      </c>
      <c r="E293" s="242">
        <v>87709.69</v>
      </c>
      <c r="F293" s="52">
        <f t="shared" si="76"/>
        <v>102.43524868810943</v>
      </c>
    </row>
    <row r="294" spans="1:6" ht="12.75" customHeight="1" x14ac:dyDescent="0.2">
      <c r="A294" s="53">
        <v>96</v>
      </c>
      <c r="B294" s="85" t="s">
        <v>628</v>
      </c>
      <c r="C294" s="50" t="s">
        <v>629</v>
      </c>
      <c r="D294" s="242">
        <v>11632.38</v>
      </c>
      <c r="E294" s="242">
        <v>10037.540000000001</v>
      </c>
      <c r="F294" s="52">
        <f t="shared" si="76"/>
        <v>86.289650097400553</v>
      </c>
    </row>
    <row r="295" spans="1:6" ht="24" x14ac:dyDescent="0.2">
      <c r="A295" s="53">
        <v>9661</v>
      </c>
      <c r="B295" s="85" t="s">
        <v>630</v>
      </c>
      <c r="C295" s="50" t="s">
        <v>631</v>
      </c>
      <c r="D295" s="242">
        <v>0.01</v>
      </c>
      <c r="E295" s="242">
        <v>0.01</v>
      </c>
      <c r="F295" s="52">
        <f t="shared" si="76"/>
        <v>100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66480.87</v>
      </c>
      <c r="E350" s="51">
        <f t="shared" si="95"/>
        <v>175166.15</v>
      </c>
      <c r="F350" s="52">
        <f t="shared" si="81"/>
        <v>263.4835404530657</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47297.1</v>
      </c>
      <c r="F363" s="52" t="str">
        <f t="shared" si="81"/>
        <v>-</v>
      </c>
    </row>
    <row r="364" spans="1:6" ht="12.75" customHeight="1" x14ac:dyDescent="0.2">
      <c r="A364" s="53">
        <v>421</v>
      </c>
      <c r="B364" s="85" t="s">
        <v>759</v>
      </c>
      <c r="C364" s="50" t="s">
        <v>760</v>
      </c>
      <c r="D364" s="51">
        <f t="shared" ref="D364:E364" si="100">SUM(D365:D368)</f>
        <v>0</v>
      </c>
      <c r="E364" s="51">
        <f t="shared" si="100"/>
        <v>7562.5</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v>7562.5</v>
      </c>
      <c r="F368" s="52" t="str">
        <f t="shared" si="81"/>
        <v>-</v>
      </c>
    </row>
    <row r="369" spans="1:6" ht="12.75" customHeight="1" x14ac:dyDescent="0.2">
      <c r="A369" s="53">
        <v>422</v>
      </c>
      <c r="B369" s="85" t="s">
        <v>765</v>
      </c>
      <c r="C369" s="50" t="s">
        <v>766</v>
      </c>
      <c r="D369" s="51">
        <f t="shared" ref="D369:E369" si="101">SUM(D370:D377)</f>
        <v>0</v>
      </c>
      <c r="E369" s="51">
        <f t="shared" si="101"/>
        <v>39734.6</v>
      </c>
      <c r="F369" s="52" t="str">
        <f t="shared" si="81"/>
        <v>-</v>
      </c>
    </row>
    <row r="370" spans="1:6" ht="12.75" customHeight="1" x14ac:dyDescent="0.2">
      <c r="A370" s="53">
        <v>4221</v>
      </c>
      <c r="B370" s="85" t="s">
        <v>675</v>
      </c>
      <c r="C370" s="50" t="s">
        <v>767</v>
      </c>
      <c r="D370" s="242">
        <v>0</v>
      </c>
      <c r="E370" s="242">
        <v>3825</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31000</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4909.6000000000004</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66480.87</v>
      </c>
      <c r="E402" s="51">
        <f t="shared" si="109"/>
        <v>127869.05</v>
      </c>
      <c r="F402" s="52">
        <f t="shared" si="81"/>
        <v>192.33961589251166</v>
      </c>
    </row>
    <row r="403" spans="1:6" ht="12.75" customHeight="1" x14ac:dyDescent="0.2">
      <c r="A403" s="53">
        <v>451</v>
      </c>
      <c r="B403" s="85" t="s">
        <v>812</v>
      </c>
      <c r="C403" s="50" t="s">
        <v>813</v>
      </c>
      <c r="D403" s="242">
        <v>66480.87</v>
      </c>
      <c r="E403" s="242">
        <v>127869.05</v>
      </c>
      <c r="F403" s="52">
        <f t="shared" si="81"/>
        <v>192.33961589251166</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66480.87</v>
      </c>
      <c r="E408" s="51">
        <f t="shared" si="111"/>
        <v>175166.15</v>
      </c>
      <c r="F408" s="52">
        <f t="shared" si="81"/>
        <v>263.4835404530657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27687.72</v>
      </c>
      <c r="E410" s="242">
        <v>26068.21</v>
      </c>
      <c r="F410" s="52">
        <f t="shared" si="81"/>
        <v>94.150800427048523</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310872.26</v>
      </c>
      <c r="E412" s="51">
        <f>E6+E298</f>
        <v>520038.32</v>
      </c>
      <c r="F412" s="52">
        <f t="shared" si="81"/>
        <v>167.28360388282954</v>
      </c>
    </row>
    <row r="413" spans="1:6" ht="12.75" customHeight="1" x14ac:dyDescent="0.2">
      <c r="A413" s="53" t="s">
        <v>609</v>
      </c>
      <c r="B413" s="85" t="s">
        <v>832</v>
      </c>
      <c r="C413" s="50" t="s">
        <v>833</v>
      </c>
      <c r="D413" s="51">
        <f t="shared" ref="D413:E413" si="112">D289+D350</f>
        <v>272604.32999999996</v>
      </c>
      <c r="E413" s="51">
        <f t="shared" si="112"/>
        <v>535483.65</v>
      </c>
      <c r="F413" s="52">
        <f t="shared" si="81"/>
        <v>196.43255483139248</v>
      </c>
    </row>
    <row r="414" spans="1:6" ht="12.75" customHeight="1" x14ac:dyDescent="0.2">
      <c r="A414" s="53" t="s">
        <v>609</v>
      </c>
      <c r="B414" s="85" t="s">
        <v>834</v>
      </c>
      <c r="C414" s="50" t="s">
        <v>835</v>
      </c>
      <c r="D414" s="51">
        <f t="shared" ref="D414:E414" si="113">IF(D412&gt;=D413,D412-D413,0)</f>
        <v>38267.930000000051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15445.330000000016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113312.24</v>
      </c>
      <c r="E417" s="51">
        <f t="shared" si="116"/>
        <v>113777.9</v>
      </c>
      <c r="F417" s="52">
        <f t="shared" si="81"/>
        <v>100.41095295618547</v>
      </c>
    </row>
    <row r="418" spans="1:6" ht="12.75" customHeight="1" x14ac:dyDescent="0.2">
      <c r="A418" s="55" t="s">
        <v>843</v>
      </c>
      <c r="B418" s="233" t="s">
        <v>844</v>
      </c>
      <c r="C418" s="56" t="s">
        <v>845</v>
      </c>
      <c r="D418" s="62">
        <f t="shared" ref="D418:E418" si="117">D294+D411</f>
        <v>11632.38</v>
      </c>
      <c r="E418" s="62">
        <f t="shared" si="117"/>
        <v>10037.540000000001</v>
      </c>
      <c r="F418" s="57">
        <f t="shared" si="81"/>
        <v>86.289650097400553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17109.98</v>
      </c>
      <c r="E420" s="51">
        <f t="shared" si="118"/>
        <v>40000</v>
      </c>
      <c r="F420" s="52">
        <f t="shared" ref="F420:F647" si="119">IF(D420&lt;&gt;0,IF(E420/D420&gt;=100,"&gt;&gt;100",E420/D420*100),"-")</f>
        <v>233.78168764662496</v>
      </c>
    </row>
    <row r="421" spans="1:6" ht="24" x14ac:dyDescent="0.2">
      <c r="A421" s="53">
        <v>81</v>
      </c>
      <c r="B421" s="232" t="s">
        <v>849</v>
      </c>
      <c r="C421" s="50" t="s">
        <v>850</v>
      </c>
      <c r="D421" s="51">
        <f t="shared" ref="D421:E421" si="120">D422+D427+D430+D434+D435+D442+D447+D455</f>
        <v>2000</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2000</v>
      </c>
      <c r="E427" s="51">
        <f t="shared" si="122"/>
        <v>0</v>
      </c>
      <c r="F427" s="52">
        <f t="shared" si="119"/>
        <v>0</v>
      </c>
    </row>
    <row r="428" spans="1:6" ht="24" x14ac:dyDescent="0.2">
      <c r="A428" s="53">
        <v>8121</v>
      </c>
      <c r="B428" s="232" t="s">
        <v>863</v>
      </c>
      <c r="C428" s="50" t="s">
        <v>864</v>
      </c>
      <c r="D428" s="242">
        <v>2000</v>
      </c>
      <c r="E428" s="242">
        <v>0</v>
      </c>
      <c r="F428" s="52">
        <f t="shared" si="119"/>
        <v>0</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15109.98</v>
      </c>
      <c r="E484" s="51">
        <f t="shared" si="137"/>
        <v>40000</v>
      </c>
      <c r="F484" s="52">
        <f t="shared" si="119"/>
        <v>264.72569785003026</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40000</v>
      </c>
      <c r="F490" s="52" t="str">
        <f t="shared" si="119"/>
        <v>-</v>
      </c>
    </row>
    <row r="491" spans="1:6" ht="12.75" customHeight="1" x14ac:dyDescent="0.2">
      <c r="A491" s="53">
        <v>8422</v>
      </c>
      <c r="B491" s="85" t="s">
        <v>989</v>
      </c>
      <c r="C491" s="50" t="s">
        <v>990</v>
      </c>
      <c r="D491" s="242">
        <v>0</v>
      </c>
      <c r="E491" s="242">
        <v>40000</v>
      </c>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15109.98</v>
      </c>
      <c r="E507" s="51">
        <f t="shared" si="142"/>
        <v>0</v>
      </c>
      <c r="F507" s="52">
        <f t="shared" si="119"/>
        <v>0</v>
      </c>
    </row>
    <row r="508" spans="1:6" ht="12.75" customHeight="1" x14ac:dyDescent="0.2">
      <c r="A508" s="53">
        <v>8471</v>
      </c>
      <c r="B508" s="85" t="s">
        <v>1023</v>
      </c>
      <c r="C508" s="50" t="s">
        <v>1024</v>
      </c>
      <c r="D508" s="242">
        <v>15109.98</v>
      </c>
      <c r="E508" s="242">
        <v>0</v>
      </c>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57463.08</v>
      </c>
      <c r="E528" s="51">
        <f t="shared" si="148"/>
        <v>42897.1</v>
      </c>
      <c r="F528" s="52">
        <f t="shared" si="119"/>
        <v>74.651584982914244</v>
      </c>
    </row>
    <row r="529" spans="1:6" ht="24" x14ac:dyDescent="0.2">
      <c r="A529" s="53">
        <v>51</v>
      </c>
      <c r="B529" s="85" t="s">
        <v>1065</v>
      </c>
      <c r="C529" s="50" t="s">
        <v>1066</v>
      </c>
      <c r="D529" s="51">
        <f t="shared" ref="D529:E529" si="149">D530+D535+D538+D542+D543+D550+D555+D563</f>
        <v>2000</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2000</v>
      </c>
      <c r="E535" s="51">
        <f t="shared" si="151"/>
        <v>0</v>
      </c>
      <c r="F535" s="52">
        <f t="shared" si="119"/>
        <v>0</v>
      </c>
    </row>
    <row r="536" spans="1:6" ht="24" x14ac:dyDescent="0.2">
      <c r="A536" s="53">
        <v>5121</v>
      </c>
      <c r="B536" s="85" t="s">
        <v>1079</v>
      </c>
      <c r="C536" s="50" t="s">
        <v>1080</v>
      </c>
      <c r="D536" s="242">
        <v>2000</v>
      </c>
      <c r="E536" s="242">
        <v>0</v>
      </c>
      <c r="F536" s="52">
        <f t="shared" si="119"/>
        <v>0</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55463.08</v>
      </c>
      <c r="E593" s="51">
        <f t="shared" si="167"/>
        <v>42897.1</v>
      </c>
      <c r="F593" s="52">
        <f t="shared" si="119"/>
        <v>77.343522934535898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36498.76</v>
      </c>
      <c r="E599" s="51">
        <f t="shared" si="169"/>
        <v>40000.1</v>
      </c>
      <c r="F599" s="52">
        <f t="shared" si="119"/>
        <v>109.59303822924393</v>
      </c>
    </row>
    <row r="600" spans="1:6" ht="12.75" customHeight="1" x14ac:dyDescent="0.2">
      <c r="A600" s="53">
        <v>5422</v>
      </c>
      <c r="B600" s="85" t="s">
        <v>1198</v>
      </c>
      <c r="C600" s="50" t="s">
        <v>1199</v>
      </c>
      <c r="D600" s="242">
        <v>36498.76</v>
      </c>
      <c r="E600" s="242">
        <v>40000.1</v>
      </c>
      <c r="F600" s="52">
        <f t="shared" si="119"/>
        <v>109.59303822924393</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18964.32</v>
      </c>
      <c r="E617" s="51">
        <f t="shared" si="173"/>
        <v>2897</v>
      </c>
      <c r="F617" s="52">
        <f t="shared" si="119"/>
        <v>15.276055244796543</v>
      </c>
    </row>
    <row r="618" spans="1:6" ht="12.75" customHeight="1" x14ac:dyDescent="0.2">
      <c r="A618" s="53">
        <v>5471</v>
      </c>
      <c r="B618" s="85" t="s">
        <v>1234</v>
      </c>
      <c r="C618" s="50" t="s">
        <v>1235</v>
      </c>
      <c r="D618" s="242">
        <v>18964.32</v>
      </c>
      <c r="E618" s="242">
        <v>2897</v>
      </c>
      <c r="F618" s="52">
        <f t="shared" si="119"/>
        <v>15.276055244796543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40353.100000000006</v>
      </c>
      <c r="E636" s="51">
        <f t="shared" si="179"/>
        <v>2897.0999999999985</v>
      </c>
      <c r="F636" s="52">
        <f t="shared" si="119"/>
        <v>7.1793740753498438</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327982.24</v>
      </c>
      <c r="E639" s="51">
        <f t="shared" si="180"/>
        <v>560038.32000000007</v>
      </c>
      <c r="F639" s="52">
        <f t="shared" si="119"/>
        <v>170.7526358744303</v>
      </c>
    </row>
    <row r="640" spans="1:6" ht="12.75" customHeight="1" x14ac:dyDescent="0.2">
      <c r="A640" s="53" t="s">
        <v>609</v>
      </c>
      <c r="B640" s="85" t="s">
        <v>1278</v>
      </c>
      <c r="C640" s="50" t="s">
        <v>1279</v>
      </c>
      <c r="D640" s="51">
        <f t="shared" ref="D640:E640" si="181">D413+D528</f>
        <v>330067.40999999997</v>
      </c>
      <c r="E640" s="51">
        <f t="shared" si="181"/>
        <v>578380.75</v>
      </c>
      <c r="F640" s="52">
        <f t="shared" si="119"/>
        <v>175.2310990048972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2085.1699999999837</v>
      </c>
      <c r="E642" s="51">
        <f t="shared" si="183"/>
        <v>18342.429999999935</v>
      </c>
      <c r="F642" s="52">
        <f t="shared" si="119"/>
        <v>879.66113074713712</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113312.24</v>
      </c>
      <c r="E644" s="51">
        <f t="shared" si="185"/>
        <v>113777.9</v>
      </c>
      <c r="F644" s="52">
        <f t="shared" si="119"/>
        <v>100.41095295618547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115397.40999999999</v>
      </c>
      <c r="E646" s="51">
        <f t="shared" si="187"/>
        <v>132120.32999999993</v>
      </c>
      <c r="F646" s="52">
        <f t="shared" si="119"/>
        <v>114.49159040917812</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34349.78</v>
      </c>
      <c r="E649" s="242">
        <v>8821.5499999999993</v>
      </c>
      <c r="F649" s="52">
        <f t="shared" ref="F649:F724" si="188">IF(D649&lt;&gt;0,IF(E649/D649&gt;=100,"&gt;&gt;100",E649/D649*100),"-")</f>
        <v>25.681532749263603</v>
      </c>
    </row>
    <row r="650" spans="1:6" ht="12.75" customHeight="1" x14ac:dyDescent="0.2">
      <c r="A650" s="53" t="s">
        <v>1297</v>
      </c>
      <c r="B650" s="85" t="s">
        <v>1298</v>
      </c>
      <c r="C650" s="50" t="s">
        <v>1297</v>
      </c>
      <c r="D650" s="242">
        <v>367043.59</v>
      </c>
      <c r="E650" s="242">
        <v>585562.80000000005</v>
      </c>
      <c r="F650" s="52">
        <f t="shared" si="188"/>
        <v>159.53494787907889</v>
      </c>
    </row>
    <row r="651" spans="1:6" ht="12.75" customHeight="1" x14ac:dyDescent="0.2">
      <c r="A651" s="53" t="s">
        <v>1299</v>
      </c>
      <c r="B651" s="85" t="s">
        <v>1300</v>
      </c>
      <c r="C651" s="50" t="s">
        <v>1299</v>
      </c>
      <c r="D651" s="242">
        <v>392571.82</v>
      </c>
      <c r="E651" s="242">
        <v>536012.43000000005</v>
      </c>
      <c r="F651" s="52">
        <f t="shared" si="188"/>
        <v>136.5386924614202</v>
      </c>
    </row>
    <row r="652" spans="1:6" ht="24" x14ac:dyDescent="0.2">
      <c r="A652" s="53">
        <v>11</v>
      </c>
      <c r="B652" s="85" t="s">
        <v>1301</v>
      </c>
      <c r="C652" s="50" t="s">
        <v>1302</v>
      </c>
      <c r="D652" s="51">
        <f t="shared" ref="D652:E652" si="189">+D649+D650-D651</f>
        <v>8821.5499999999884</v>
      </c>
      <c r="E652" s="51">
        <f t="shared" si="189"/>
        <v>58371.920000000042</v>
      </c>
      <c r="F652" s="52">
        <f t="shared" si="188"/>
        <v>661.69686733057245</v>
      </c>
    </row>
    <row r="653" spans="1:6" ht="24" x14ac:dyDescent="0.2">
      <c r="A653" s="53" t="s">
        <v>609</v>
      </c>
      <c r="B653" s="85" t="s">
        <v>1303</v>
      </c>
      <c r="C653" s="50" t="s">
        <v>1304</v>
      </c>
      <c r="D653" s="262">
        <v>1</v>
      </c>
      <c r="E653" s="262">
        <v>18</v>
      </c>
      <c r="F653" s="52">
        <f t="shared" si="188"/>
        <v>1800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v>
      </c>
      <c r="E655" s="262">
        <v>18</v>
      </c>
      <c r="F655" s="52">
        <f t="shared" si="188"/>
        <v>1800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13278.55</v>
      </c>
      <c r="E661" s="242">
        <v>2680</v>
      </c>
      <c r="F661" s="52">
        <f t="shared" si="188"/>
        <v>20.182926599666381</v>
      </c>
    </row>
    <row r="662" spans="1:6" ht="12.75" customHeight="1" x14ac:dyDescent="0.2">
      <c r="A662" s="53">
        <v>63312</v>
      </c>
      <c r="B662" s="85" t="s">
        <v>1322</v>
      </c>
      <c r="C662" s="50" t="s">
        <v>1323</v>
      </c>
      <c r="D662" s="242">
        <v>3300</v>
      </c>
      <c r="E662" s="242">
        <v>5000</v>
      </c>
      <c r="F662" s="52">
        <f t="shared" si="188"/>
        <v>151.5151515151515</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71836.97</v>
      </c>
      <c r="E665" s="242">
        <v>116880.73</v>
      </c>
      <c r="F665" s="52">
        <f t="shared" si="188"/>
        <v>162.70275597648396</v>
      </c>
    </row>
    <row r="666" spans="1:6" ht="12.75" customHeight="1" x14ac:dyDescent="0.2">
      <c r="A666" s="53">
        <v>63322</v>
      </c>
      <c r="B666" s="85" t="s">
        <v>1330</v>
      </c>
      <c r="C666" s="50" t="s">
        <v>1331</v>
      </c>
      <c r="D666" s="242">
        <v>16244</v>
      </c>
      <c r="E666" s="242">
        <v>7500</v>
      </c>
      <c r="F666" s="52">
        <f t="shared" si="188"/>
        <v>46.170893868505289</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9039.7900000000009</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64146.55</v>
      </c>
      <c r="E694" s="242">
        <v>186983.23</v>
      </c>
      <c r="F694" s="52">
        <f t="shared" si="188"/>
        <v>291.49382156951543</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3361.02</v>
      </c>
      <c r="E718" s="242">
        <v>7426</v>
      </c>
      <c r="F718" s="52">
        <f t="shared" si="188"/>
        <v>220.94483222355117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358.15</v>
      </c>
      <c r="E721" s="242">
        <v>2384.35</v>
      </c>
      <c r="F721" s="52">
        <f t="shared" si="188"/>
        <v>665.74061147563873</v>
      </c>
    </row>
    <row r="722" spans="1:6" ht="12.75" customHeight="1" x14ac:dyDescent="0.2">
      <c r="A722" s="53" t="s">
        <v>1424</v>
      </c>
      <c r="B722" s="85" t="s">
        <v>1425</v>
      </c>
      <c r="C722" s="50" t="s">
        <v>1424</v>
      </c>
      <c r="D722" s="242">
        <v>0</v>
      </c>
      <c r="E722" s="242">
        <v>2639.83</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13465.87</v>
      </c>
      <c r="E725" s="242">
        <v>14822.3</v>
      </c>
      <c r="F725" s="52">
        <f t="shared" ref="F725:F979" si="190">IF(D725&lt;&gt;0,IF(E725/D725&gt;=100,"&gt;&gt;100",E725/D725*100),"-")</f>
        <v>110.07309590839655</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695.91</v>
      </c>
      <c r="E742" s="242">
        <v>1083.3800000000001</v>
      </c>
      <c r="F742" s="52">
        <f t="shared" si="190"/>
        <v>155.67817677573254</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5115.07</v>
      </c>
      <c r="E816" s="242">
        <v>6356.64</v>
      </c>
      <c r="F816" s="52">
        <f t="shared" si="190"/>
        <v>124.27278610067899</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1805.06</v>
      </c>
      <c r="E819" s="242">
        <v>1167.98</v>
      </c>
      <c r="F819" s="52">
        <f t="shared" si="190"/>
        <v>64.705882352941174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5212.8</v>
      </c>
      <c r="E824" s="242">
        <v>4175.12</v>
      </c>
      <c r="F824" s="52">
        <f t="shared" si="190"/>
        <v>80.09361571516267</v>
      </c>
    </row>
    <row r="825" spans="1:6" ht="12.75" customHeight="1" x14ac:dyDescent="0.2">
      <c r="A825" s="53" t="s">
        <v>1630</v>
      </c>
      <c r="B825" s="85" t="s">
        <v>1607</v>
      </c>
      <c r="C825" s="50" t="s">
        <v>1630</v>
      </c>
      <c r="D825" s="242">
        <v>2061.75</v>
      </c>
      <c r="E825" s="242">
        <v>5592.08</v>
      </c>
      <c r="F825" s="52">
        <f t="shared" si="190"/>
        <v>271.229780526252</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32.090000000000003</v>
      </c>
      <c r="E828" s="242">
        <v>25.26</v>
      </c>
      <c r="F828" s="52">
        <f t="shared" si="190"/>
        <v>78.716110937986912</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v>40000</v>
      </c>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15109.98</v>
      </c>
      <c r="E900" s="242">
        <v>0</v>
      </c>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36498.76</v>
      </c>
      <c r="E946" s="242">
        <v>40000.1</v>
      </c>
      <c r="F946" s="52">
        <f t="shared" si="190"/>
        <v>109.59303822924393</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18964.32</v>
      </c>
      <c r="E968" s="242">
        <v>2897</v>
      </c>
      <c r="F968" s="52">
        <f t="shared" si="190"/>
        <v>15.276055244796543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2612699.9399999995</v>
      </c>
      <c r="E6" s="229">
        <f t="shared" si="0"/>
        <v>2641550.7799999998</v>
      </c>
      <c r="F6" s="230">
        <f t="shared" ref="F6:F260" si="1">IF(D6&gt;0,IF(E6/D6&gt;=100,"&gt;&gt;100",E6/D6*100),"-")</f>
        <v>101.10425386238575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2591215.8499999996</v>
      </c>
      <c r="E7" s="104">
        <f t="shared" si="2"/>
        <v>2570778.8899999997</v>
      </c>
      <c r="F7" s="93">
        <f t="shared" si="1"/>
        <v>99.211298433513363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4436.66</v>
      </c>
      <c r="E8" s="104">
        <f>E9+E10-E11</f>
        <v>4436.66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4436.66</v>
      </c>
      <c r="E9" s="247">
        <v>4436.66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2065983.0699999996</v>
      </c>
      <c r="E12" s="104">
        <f t="shared" si="3"/>
        <v>1961677.17</v>
      </c>
      <c r="F12" s="93">
        <f t="shared" si="1"/>
        <v>94.951270341242449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2014323.0699999998</v>
      </c>
      <c r="E13" s="104">
        <f t="shared" si="4"/>
        <v>1871308.7599999998</v>
      </c>
      <c r="F13" s="93">
        <f t="shared" si="1"/>
        <v>92.900130464176229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704743.71</v>
      </c>
      <c r="E15" s="247">
        <v>724682.57</v>
      </c>
      <c r="F15" s="93">
        <f t="shared" si="1"/>
        <v>102.82923560963744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1876833.25</v>
      </c>
      <c r="E16" s="247">
        <v>1876833.25</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869419.73</v>
      </c>
      <c r="E17" s="247">
        <v>892543.48</v>
      </c>
      <c r="F17" s="93">
        <f t="shared" si="1"/>
        <v>102.65967624176184</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1436673.62</v>
      </c>
      <c r="E18" s="247">
        <v>1622750.54</v>
      </c>
      <c r="F18" s="93">
        <f t="shared" si="1"/>
        <v>112.95192710505813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23208.880000000005</v>
      </c>
      <c r="E19" s="104">
        <f t="shared" si="5"/>
        <v>50944.340000000026</v>
      </c>
      <c r="F19" s="93">
        <f t="shared" si="1"/>
        <v>219.50365549737865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24473.200000000001</v>
      </c>
      <c r="E20" s="247">
        <v>28298.2</v>
      </c>
      <c r="F20" s="93">
        <f t="shared" si="1"/>
        <v>115.62934148374549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19421.650000000001</v>
      </c>
      <c r="E21" s="247">
        <v>19421.650000000001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291033.28999999998</v>
      </c>
      <c r="E22" s="247">
        <v>322033.28999999998</v>
      </c>
      <c r="F22" s="93">
        <f t="shared" si="1"/>
        <v>110.65170242208376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4909.6000000000004</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6883.34</v>
      </c>
      <c r="E25" s="247">
        <v>6883.34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1394.42</v>
      </c>
      <c r="E26" s="247">
        <v>1394.42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319997.02</v>
      </c>
      <c r="E28" s="247">
        <v>331996.15999999997</v>
      </c>
      <c r="F28" s="93">
        <f t="shared" si="1"/>
        <v>103.74976616969744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10108.16</v>
      </c>
      <c r="E29" s="104">
        <f t="shared" si="6"/>
        <v>12581.11</v>
      </c>
      <c r="F29" s="93">
        <f t="shared" si="1"/>
        <v>124.46488777383817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36525.32</v>
      </c>
      <c r="E30" s="247">
        <v>41525.32</v>
      </c>
      <c r="F30" s="93">
        <f t="shared" si="1"/>
        <v>113.68913400348033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26417.16</v>
      </c>
      <c r="E34" s="247">
        <v>28944.21</v>
      </c>
      <c r="F34" s="93">
        <f t="shared" si="1"/>
        <v>109.56594122911017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15477.49</v>
      </c>
      <c r="E35" s="104">
        <f t="shared" si="7"/>
        <v>23977.49</v>
      </c>
      <c r="F35" s="93">
        <f t="shared" si="1"/>
        <v>154.91846546177709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16685.27</v>
      </c>
      <c r="E37" s="247">
        <v>25185.27</v>
      </c>
      <c r="F37" s="93">
        <f t="shared" si="1"/>
        <v>150.94313727017902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1207.78</v>
      </c>
      <c r="E40" s="247">
        <v>1207.78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2865.47</v>
      </c>
      <c r="E45" s="104">
        <f t="shared" si="9"/>
        <v>2865.47</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2865.47</v>
      </c>
      <c r="E47" s="247">
        <v>2865.47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7400.87</v>
      </c>
      <c r="E54" s="247">
        <v>7786.6</v>
      </c>
      <c r="F54" s="93">
        <f t="shared" si="1"/>
        <v>105.21195481071821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7400.87</v>
      </c>
      <c r="E55" s="247">
        <v>7786.6</v>
      </c>
      <c r="F55" s="93">
        <f t="shared" si="1"/>
        <v>105.21195481071821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520796.12</v>
      </c>
      <c r="E56" s="104">
        <f t="shared" si="11"/>
        <v>604665.05999999994</v>
      </c>
      <c r="F56" s="93">
        <f t="shared" si="1"/>
        <v>116.10398710343695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502419.89</v>
      </c>
      <c r="E57" s="247">
        <v>586288.82999999996</v>
      </c>
      <c r="F57" s="93">
        <f t="shared" si="1"/>
        <v>116.69299756424849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18376.23</v>
      </c>
      <c r="E62" s="247">
        <v>18376.23</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21484.089999999997</v>
      </c>
      <c r="E68" s="104">
        <f t="shared" si="13"/>
        <v>70771.89</v>
      </c>
      <c r="F68" s="93">
        <f t="shared" si="1"/>
        <v>329.41534875342643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8821.5499999999993</v>
      </c>
      <c r="E69" s="104">
        <f t="shared" si="14"/>
        <v>58371.92</v>
      </c>
      <c r="F69" s="93">
        <f t="shared" si="1"/>
        <v>661.69686733057119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8678.64</v>
      </c>
      <c r="E70" s="104">
        <f t="shared" si="15"/>
        <v>58219.25</v>
      </c>
      <c r="F70" s="93">
        <f t="shared" si="1"/>
        <v>670.83379423504152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8678.64</v>
      </c>
      <c r="E72" s="247">
        <v>58219.25</v>
      </c>
      <c r="F72" s="93">
        <f t="shared" si="1"/>
        <v>670.83379423504152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142.91</v>
      </c>
      <c r="E76" s="247">
        <v>152.66999999999999</v>
      </c>
      <c r="F76" s="93">
        <f t="shared" si="1"/>
        <v>106.82947309495485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10008.079999999998</v>
      </c>
      <c r="E146" s="104">
        <f t="shared" si="26"/>
        <v>9745.51</v>
      </c>
      <c r="F146" s="93">
        <f t="shared" si="1"/>
        <v>97.376419852758985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805.3</v>
      </c>
      <c r="E147" s="247">
        <v>1226.49</v>
      </c>
      <c r="F147" s="93">
        <f t="shared" si="1"/>
        <v>152.30224760958652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740.55</v>
      </c>
      <c r="E158" s="247">
        <v>620.54999999999995</v>
      </c>
      <c r="F158" s="93">
        <f t="shared" si="1"/>
        <v>83.795827425562081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8462.23</v>
      </c>
      <c r="E159" s="247">
        <v>7898.47</v>
      </c>
      <c r="F159" s="93">
        <f t="shared" si="1"/>
        <v>93.337926291296753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2612699.94</v>
      </c>
      <c r="E175" s="104">
        <f t="shared" si="30"/>
        <v>2641550.7800000003</v>
      </c>
      <c r="F175" s="93">
        <f t="shared" si="1"/>
        <v>101.10425386238575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36518.29</v>
      </c>
      <c r="E176" s="104">
        <f t="shared" si="31"/>
        <v>101226.87</v>
      </c>
      <c r="F176" s="93">
        <f t="shared" si="1"/>
        <v>277.19498914105782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6349.9599999999991</v>
      </c>
      <c r="E177" s="104">
        <f t="shared" si="32"/>
        <v>44603.95</v>
      </c>
      <c r="F177" s="93">
        <f t="shared" si="1"/>
        <v>702.42883419738075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1537.49</v>
      </c>
      <c r="E178" s="247">
        <v>19122.240000000002</v>
      </c>
      <c r="F178" s="93">
        <f t="shared" si="1"/>
        <v>1243.7310161366904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4567.1099999999997</v>
      </c>
      <c r="E179" s="247">
        <v>23295.69</v>
      </c>
      <c r="F179" s="93">
        <f t="shared" si="1"/>
        <v>510.07508030242315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245.36</v>
      </c>
      <c r="E186" s="247">
        <v>2186.02</v>
      </c>
      <c r="F186" s="93">
        <f t="shared" si="1"/>
        <v>890.94391913922402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27271.34</v>
      </c>
      <c r="E189" s="247">
        <v>56622.92</v>
      </c>
      <c r="F189" s="93">
        <f t="shared" si="1"/>
        <v>207.6279346742771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2896.9900000000002</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2896.9900000000002</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0.01</v>
      </c>
      <c r="E208" s="247">
        <v>0</v>
      </c>
      <c r="F208" s="93">
        <f t="shared" si="1"/>
        <v>0</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2896.98</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2576181.65</v>
      </c>
      <c r="E237" s="104">
        <f t="shared" si="41"/>
        <v>2540323.91</v>
      </c>
      <c r="F237" s="93">
        <f t="shared" si="1"/>
        <v>98.608105138859287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2677775.37</v>
      </c>
      <c r="E238" s="104">
        <f t="shared" si="42"/>
        <v>2660235.4000000004</v>
      </c>
      <c r="F238" s="93">
        <f t="shared" si="1"/>
        <v>99.344979784469388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2680672.3600000003</v>
      </c>
      <c r="E239" s="104">
        <f t="shared" si="43"/>
        <v>2660235.4000000004</v>
      </c>
      <c r="F239" s="93">
        <f t="shared" si="1"/>
        <v>99.237618132489715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2544550.9500000002</v>
      </c>
      <c r="E240" s="247">
        <v>2524113.9900000002</v>
      </c>
      <c r="F240" s="93">
        <f t="shared" si="1"/>
        <v>99.196834317662223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136121.41</v>
      </c>
      <c r="E241" s="247">
        <v>136121.41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2896.99</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2896.99</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-115397.41</v>
      </c>
      <c r="E245" s="104">
        <f t="shared" si="45"/>
        <v>-132120.32999999999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115397.41</v>
      </c>
      <c r="E250" s="104">
        <f t="shared" si="47"/>
        <v>132120.32999999999</v>
      </c>
      <c r="F250" s="93">
        <f t="shared" si="1"/>
        <v>114.49159040917816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87709.69</v>
      </c>
      <c r="E251" s="247">
        <v>106052.12</v>
      </c>
      <c r="F251" s="93">
        <f t="shared" si="1"/>
        <v>120.91266084739325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27687.72</v>
      </c>
      <c r="E252" s="247">
        <v>26068.21</v>
      </c>
      <c r="F252" s="93">
        <f t="shared" si="1"/>
        <v>94.150800427048523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11632.38</v>
      </c>
      <c r="E255" s="247">
        <v>10037.530000000001</v>
      </c>
      <c r="F255" s="93">
        <f t="shared" si="1"/>
        <v>86.289564130470296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2171.31</v>
      </c>
      <c r="E257" s="247">
        <v>2171.31</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33398.07</v>
      </c>
      <c r="E259" s="104">
        <f t="shared" si="49"/>
        <v>245000</v>
      </c>
      <c r="F259" s="93">
        <f t="shared" si="1"/>
        <v>733.5753233644939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33398.07</v>
      </c>
      <c r="E260" s="248">
        <v>245000</v>
      </c>
      <c r="F260" s="97">
        <f t="shared" si="1"/>
        <v>733.5753233644939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5805.88</v>
      </c>
      <c r="E264" s="247">
        <v>5522.51</v>
      </c>
      <c r="F264" s="93">
        <f t="shared" si="50"/>
        <v>95.119258406994291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4202.2</v>
      </c>
      <c r="E265" s="247">
        <v>4223</v>
      </c>
      <c r="F265" s="93">
        <f t="shared" si="50"/>
        <v>100.49497882061777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1580.97</v>
      </c>
      <c r="E287" s="247">
        <v>7405.37</v>
      </c>
      <c r="F287" s="93">
        <f t="shared" si="50"/>
        <v>468.40673763575529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4768.99</v>
      </c>
      <c r="E288" s="247">
        <v>37198.58</v>
      </c>
      <c r="F288" s="93">
        <f t="shared" si="50"/>
        <v>780.009603710639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20402.810000000001</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27271.34</v>
      </c>
      <c r="E290" s="247">
        <v>36220.11</v>
      </c>
      <c r="F290" s="93">
        <f t="shared" si="50"/>
        <v>132.81382579660553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2896.99</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D143" sqref="D143:E14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13465.87</v>
      </c>
      <c r="E5" s="79">
        <f t="shared" si="0"/>
        <v>14822.3</v>
      </c>
      <c r="F5" s="80">
        <f t="shared" ref="F5:F141" si="1">IF(D5&gt;0,IF(E5/D5&gt;=100,"&gt;&gt;100",E5/D5*100),"-")</f>
        <v>110.07309590839655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13465.87</v>
      </c>
      <c r="E6" s="81">
        <f t="shared" si="2"/>
        <v>14822.3</v>
      </c>
      <c r="F6" s="63">
        <f t="shared" si="1"/>
        <v>110.07309590839655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13465.87</v>
      </c>
      <c r="E7" s="249">
        <v>14822.3</v>
      </c>
      <c r="F7" s="63">
        <f t="shared" si="1"/>
        <v>110.07309590839655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235303.09</v>
      </c>
      <c r="E35" s="81">
        <f t="shared" si="7"/>
        <v>457947.31</v>
      </c>
      <c r="F35" s="63">
        <f t="shared" si="1"/>
        <v>194.6201853957804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168822.22</v>
      </c>
      <c r="E36" s="81">
        <f t="shared" si="8"/>
        <v>330078.26</v>
      </c>
      <c r="F36" s="63">
        <f t="shared" si="1"/>
        <v>195.51825583148948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168822.22</v>
      </c>
      <c r="E37" s="249">
        <v>330078.26</v>
      </c>
      <c r="F37" s="63">
        <f t="shared" si="1"/>
        <v>195.51825583148948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66480.87</v>
      </c>
      <c r="E50" s="81">
        <f t="shared" si="11"/>
        <v>127869.05</v>
      </c>
      <c r="F50" s="63">
        <f t="shared" si="1"/>
        <v>192.33961589251166</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66480.87</v>
      </c>
      <c r="E53" s="249">
        <v>127869.05</v>
      </c>
      <c r="F53" s="63">
        <f t="shared" si="1"/>
        <v>192.33961589251166</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31000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31000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6727.6</v>
      </c>
      <c r="E82" s="81">
        <f t="shared" si="16"/>
        <v>9161.32</v>
      </c>
      <c r="F82" s="63">
        <f t="shared" si="1"/>
        <v>136.17515904631665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6727.6</v>
      </c>
      <c r="E86" s="249">
        <v>9161.32</v>
      </c>
      <c r="F86" s="63">
        <f t="shared" si="1"/>
        <v>136.17515904631665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2881</v>
      </c>
      <c r="E107" s="81">
        <f t="shared" si="21"/>
        <v>4116.6399999999994</v>
      </c>
      <c r="F107" s="63">
        <f t="shared" si="1"/>
        <v>142.8892745574453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1450</v>
      </c>
      <c r="E108" s="249">
        <v>2616.64</v>
      </c>
      <c r="F108" s="63">
        <f t="shared" si="1"/>
        <v>180.45793103448275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1431</v>
      </c>
      <c r="E109" s="249">
        <v>1500</v>
      </c>
      <c r="F109" s="63">
        <f t="shared" si="1"/>
        <v>104.82180293501048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10075.06</v>
      </c>
      <c r="E114" s="81">
        <f t="shared" si="22"/>
        <v>4949.6399999999994</v>
      </c>
      <c r="F114" s="63">
        <f t="shared" si="1"/>
        <v>49.127647875049874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1119</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1119</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10075.06</v>
      </c>
      <c r="E126" s="249">
        <v>3830.64</v>
      </c>
      <c r="F126" s="63">
        <f t="shared" si="1"/>
        <v>38.021014266912559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4151.71</v>
      </c>
      <c r="E129" s="81">
        <f t="shared" si="26"/>
        <v>13486.44</v>
      </c>
      <c r="F129" s="63">
        <f t="shared" si="1"/>
        <v>324.84060784592373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2057.87</v>
      </c>
      <c r="E135" s="249">
        <v>7869.1</v>
      </c>
      <c r="F135" s="63">
        <f t="shared" si="1"/>
        <v>382.39053001404369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2093.84</v>
      </c>
      <c r="E137" s="249">
        <v>5617.34</v>
      </c>
      <c r="F137" s="63">
        <f t="shared" si="1"/>
        <v>268.27933366446337</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272604.33</v>
      </c>
      <c r="E141" s="106">
        <f t="shared" si="28"/>
        <v>535483.65</v>
      </c>
      <c r="F141" s="82">
        <f t="shared" si="1"/>
        <v>196.43255483139242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I25" sqref="I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7" workbookViewId="0">
      <selection activeCell="D57" sqref="D5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35614.69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539786.07000000007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324619.81000000006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155369.29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144547.24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7566.2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17137.080000000002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175166.15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40000.11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40000.11</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474173.88999999996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285462.21999999997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137784.54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125730.29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6750.97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15196.42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145814.57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42897.1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42897.1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101226.87000000005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27808.18</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7405.369999999999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5219.3499999999995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5057.9799999999996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161.37</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2186.02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1472.77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713.25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20402.810000000001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20402.810000000001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73418.69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37198.58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36220.11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33860</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Provjera</v>
      </c>
      <c r="C227" s="119" t="s">
        <v>3233</v>
      </c>
      <c r="D227" s="123"/>
      <c r="E227" s="71">
        <f t="shared" si="19"/>
        <v>0</v>
      </c>
      <c r="F227" s="71">
        <f t="shared" si="20"/>
        <v>1</v>
      </c>
      <c r="G227" s="71"/>
      <c r="H227" s="71"/>
      <c r="I227" s="71"/>
      <c r="J227" s="71"/>
      <c r="K227" s="71"/>
      <c r="L227" s="71">
        <f>IF(AND('PR-RAS'!D428&gt;0,SUM('PR-RAS'!D846:D846)=0),1,0)</f>
        <v>1</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1</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Komunalno Drustvo Kijevo</cp:lastModifiedBy>
  <cp:lastPrinted>2025-02-11T12:22:07Z</cp:lastPrinted>
  <dcterms:created xsi:type="dcterms:W3CDTF">2022-04-01T05:14:30Z</dcterms:created>
  <dcterms:modified xsi:type="dcterms:W3CDTF">2025-08-21T10:42:42Z</dcterms:modified>
</cp:coreProperties>
</file>