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Override PartName="/xl/persons/person3.xml" ContentType="application/vnd.ms-excel.person+xml"/>
  <Override PartName="/xl/persons/person2.xml" ContentType="application/vnd.ms-excel.person+xml"/>
  <Override PartName="/xl/persons/person.xml" ContentType="application/vnd.ms-excel.person+xml"/>
  <Override PartName="/xl/persons/person4.xml" ContentType="application/vnd.ms-excel.person+xml"/>
  <Override PartName="/xl/persons/person1.xml" ContentType="application/vnd.ms-excel.person+xml"/>
  <Override PartName="/xl/persons/person5.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d.docs.live.net/899d0a8e0f5c2630/Radna površina/KREDIT 2025/"/>
    </mc:Choice>
  </mc:AlternateContent>
  <xr:revisionPtr revIDLastSave="0" documentId="8_{BEB51D30-109B-43B0-B655-ACECBBCBF4B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B306" i="9" s="1"/>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7" i="9"/>
  <c r="F276" i="9"/>
  <c r="L275" i="9"/>
  <c r="F275" i="9" s="1"/>
  <c r="H275" i="9"/>
  <c r="F274" i="9"/>
  <c r="I273" i="9"/>
  <c r="H273" i="9"/>
  <c r="F273"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B267" i="9" s="1"/>
  <c r="M266" i="9"/>
  <c r="L266" i="9"/>
  <c r="F266" i="9"/>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B248" i="9" s="1"/>
  <c r="L248" i="9"/>
  <c r="E248" i="9"/>
  <c r="M247" i="9"/>
  <c r="L247" i="9"/>
  <c r="F247" i="9" s="1"/>
  <c r="E247" i="9"/>
  <c r="M246" i="9"/>
  <c r="L246" i="9"/>
  <c r="F246" i="9"/>
  <c r="B246" i="9" s="1"/>
  <c r="E246" i="9"/>
  <c r="M245" i="9"/>
  <c r="L245" i="9"/>
  <c r="F245" i="9" s="1"/>
  <c r="B245" i="9" s="1"/>
  <c r="E245" i="9"/>
  <c r="M244" i="9"/>
  <c r="F244" i="9" s="1"/>
  <c r="B244" i="9" s="1"/>
  <c r="L244" i="9"/>
  <c r="E244" i="9"/>
  <c r="M243" i="9"/>
  <c r="L243" i="9"/>
  <c r="F243" i="9" s="1"/>
  <c r="E243" i="9"/>
  <c r="B243" i="9" s="1"/>
  <c r="M242" i="9"/>
  <c r="L242" i="9"/>
  <c r="F242" i="9" s="1"/>
  <c r="B242" i="9" s="1"/>
  <c r="E242" i="9"/>
  <c r="M241" i="9"/>
  <c r="L241" i="9"/>
  <c r="F241" i="9" s="1"/>
  <c r="B241" i="9" s="1"/>
  <c r="E241" i="9"/>
  <c r="M240" i="9"/>
  <c r="F240" i="9" s="1"/>
  <c r="B240" i="9" s="1"/>
  <c r="L240" i="9"/>
  <c r="E240" i="9"/>
  <c r="M239" i="9"/>
  <c r="L239" i="9"/>
  <c r="F239" i="9"/>
  <c r="E239" i="9"/>
  <c r="B239" i="9" s="1"/>
  <c r="M238" i="9"/>
  <c r="L238" i="9"/>
  <c r="F238" i="9" s="1"/>
  <c r="B238" i="9" s="1"/>
  <c r="E238" i="9"/>
  <c r="M237" i="9"/>
  <c r="L237" i="9"/>
  <c r="F237" i="9" s="1"/>
  <c r="B237" i="9" s="1"/>
  <c r="E237" i="9"/>
  <c r="M236" i="9"/>
  <c r="L236" i="9"/>
  <c r="F236" i="9" s="1"/>
  <c r="E236" i="9"/>
  <c r="B236" i="9" s="1"/>
  <c r="M235" i="9"/>
  <c r="L235" i="9"/>
  <c r="F235" i="9"/>
  <c r="E235" i="9"/>
  <c r="B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E226" i="9"/>
  <c r="M225" i="9"/>
  <c r="L225" i="9"/>
  <c r="F225" i="9"/>
  <c r="B225" i="9" s="1"/>
  <c r="E225" i="9"/>
  <c r="M224" i="9"/>
  <c r="L224" i="9"/>
  <c r="F224" i="9" s="1"/>
  <c r="E224" i="9"/>
  <c r="M223" i="9"/>
  <c r="F223" i="9" s="1"/>
  <c r="B223" i="9" s="1"/>
  <c r="L223" i="9"/>
  <c r="E223" i="9"/>
  <c r="M222" i="9"/>
  <c r="L222" i="9"/>
  <c r="F222" i="9" s="1"/>
  <c r="E222" i="9"/>
  <c r="B222" i="9" s="1"/>
  <c r="M221" i="9"/>
  <c r="F221" i="9" s="1"/>
  <c r="B221" i="9" s="1"/>
  <c r="L221" i="9"/>
  <c r="E221" i="9"/>
  <c r="M220" i="9"/>
  <c r="L220" i="9"/>
  <c r="E220" i="9"/>
  <c r="M219" i="9"/>
  <c r="F219" i="9" s="1"/>
  <c r="B219" i="9" s="1"/>
  <c r="L219" i="9"/>
  <c r="E219" i="9"/>
  <c r="M218" i="9"/>
  <c r="L218" i="9"/>
  <c r="F218" i="9" s="1"/>
  <c r="E218" i="9"/>
  <c r="B218" i="9" s="1"/>
  <c r="M217" i="9"/>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G75" i="9"/>
  <c r="F75" i="9"/>
  <c r="E75" i="9"/>
  <c r="H74" i="9"/>
  <c r="G74" i="9"/>
  <c r="E74" i="9" s="1"/>
  <c r="B74" i="9" s="1"/>
  <c r="F74" i="9"/>
  <c r="H73" i="9"/>
  <c r="G73" i="9"/>
  <c r="F73" i="9"/>
  <c r="H72" i="9"/>
  <c r="G72" i="9"/>
  <c r="F72" i="9"/>
  <c r="E72" i="9"/>
  <c r="B72" i="9" s="1"/>
  <c r="H71" i="9"/>
  <c r="G71" i="9"/>
  <c r="F71" i="9"/>
  <c r="E71" i="9"/>
  <c r="B71" i="9" s="1"/>
  <c r="H70" i="9"/>
  <c r="G70" i="9"/>
  <c r="F70" i="9"/>
  <c r="H69" i="9"/>
  <c r="G69" i="9"/>
  <c r="F69" i="9"/>
  <c r="H68" i="9"/>
  <c r="G68" i="9"/>
  <c r="F68" i="9"/>
  <c r="H67" i="9"/>
  <c r="E67" i="9" s="1"/>
  <c r="B67" i="9" s="1"/>
  <c r="G67" i="9"/>
  <c r="F67" i="9"/>
  <c r="H66" i="9"/>
  <c r="G66" i="9"/>
  <c r="F66" i="9"/>
  <c r="E66" i="9"/>
  <c r="B66" i="9" s="1"/>
  <c r="H65" i="9"/>
  <c r="G65" i="9"/>
  <c r="F65" i="9"/>
  <c r="H64" i="9"/>
  <c r="G64" i="9"/>
  <c r="F64" i="9"/>
  <c r="E64" i="9"/>
  <c r="B64" i="9" s="1"/>
  <c r="H63" i="9"/>
  <c r="E63" i="9" s="1"/>
  <c r="B63" i="9" s="1"/>
  <c r="G63" i="9"/>
  <c r="F63" i="9"/>
  <c r="H62" i="9"/>
  <c r="G62" i="9"/>
  <c r="F62" i="9"/>
  <c r="E62" i="9"/>
  <c r="B62" i="9" s="1"/>
  <c r="H61" i="9"/>
  <c r="G61" i="9"/>
  <c r="F61" i="9"/>
  <c r="H60" i="9"/>
  <c r="G60" i="9"/>
  <c r="F60" i="9"/>
  <c r="E60" i="9"/>
  <c r="B60" i="9" s="1"/>
  <c r="H59" i="9"/>
  <c r="E59" i="9" s="1"/>
  <c r="B59" i="9" s="1"/>
  <c r="G59" i="9"/>
  <c r="F59" i="9"/>
  <c r="H58" i="9"/>
  <c r="G58" i="9"/>
  <c r="F58" i="9"/>
  <c r="E58" i="9"/>
  <c r="B58" i="9" s="1"/>
  <c r="H57" i="9"/>
  <c r="G57" i="9"/>
  <c r="F57" i="9"/>
  <c r="H56" i="9"/>
  <c r="G56" i="9"/>
  <c r="F56" i="9"/>
  <c r="E56" i="9"/>
  <c r="B56" i="9" s="1"/>
  <c r="H55" i="9"/>
  <c r="E55" i="9" s="1"/>
  <c r="B55" i="9" s="1"/>
  <c r="G55" i="9"/>
  <c r="F55" i="9"/>
  <c r="H54" i="9"/>
  <c r="E54" i="9" s="1"/>
  <c r="B54" i="9" s="1"/>
  <c r="G54" i="9"/>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G31" i="9"/>
  <c r="E31" i="9" s="1"/>
  <c r="B31" i="9" s="1"/>
  <c r="F31" i="9"/>
  <c r="H30" i="9"/>
  <c r="G30" i="9"/>
  <c r="E30" i="9" s="1"/>
  <c r="B30" i="9" s="1"/>
  <c r="F30" i="9"/>
  <c r="H29" i="9"/>
  <c r="E29" i="9" s="1"/>
  <c r="B29" i="9" s="1"/>
  <c r="G29" i="9"/>
  <c r="F29" i="9"/>
  <c r="H28" i="9"/>
  <c r="E28" i="9" s="1"/>
  <c r="B28" i="9" s="1"/>
  <c r="G28" i="9"/>
  <c r="F28" i="9"/>
  <c r="H27" i="9"/>
  <c r="G27" i="9"/>
  <c r="F27" i="9"/>
  <c r="H26" i="9"/>
  <c r="G26" i="9"/>
  <c r="F26" i="9"/>
  <c r="H25" i="9"/>
  <c r="E25" i="9" s="1"/>
  <c r="B25" i="9" s="1"/>
  <c r="G25" i="9"/>
  <c r="F25" i="9"/>
  <c r="H24" i="9"/>
  <c r="G24" i="9"/>
  <c r="F24" i="9"/>
  <c r="E24" i="9"/>
  <c r="B24" i="9" s="1"/>
  <c r="H23" i="9"/>
  <c r="G23" i="9"/>
  <c r="E23" i="9" s="1"/>
  <c r="B23" i="9" s="1"/>
  <c r="F23" i="9"/>
  <c r="H22" i="9"/>
  <c r="G22" i="9"/>
  <c r="F22" i="9"/>
  <c r="F21" i="9"/>
  <c r="F4" i="9"/>
  <c r="O3" i="9"/>
  <c r="G275" i="9" s="1"/>
  <c r="E275" i="9" s="1"/>
  <c r="B275" i="9" s="1"/>
  <c r="I3" i="9"/>
  <c r="H3" i="9"/>
  <c r="G3" i="9"/>
  <c r="D101" i="8"/>
  <c r="C1576" i="1" s="1"/>
  <c r="D95" i="8"/>
  <c r="D90" i="8"/>
  <c r="C1565" i="1" s="1"/>
  <c r="G1565" i="1" s="1"/>
  <c r="D85" i="8"/>
  <c r="C1560" i="1" s="1"/>
  <c r="H1560" i="1" s="1"/>
  <c r="D80" i="8"/>
  <c r="D75" i="8"/>
  <c r="D70" i="8"/>
  <c r="C1545" i="1" s="1"/>
  <c r="H1545" i="1" s="1"/>
  <c r="D65" i="8"/>
  <c r="C1540" i="1" s="1"/>
  <c r="D60" i="8"/>
  <c r="D55" i="8"/>
  <c r="C1530" i="1" s="1"/>
  <c r="H1530" i="1" s="1"/>
  <c r="D50" i="8"/>
  <c r="D44" i="8"/>
  <c r="C1519" i="1" s="1"/>
  <c r="H1519" i="1" s="1"/>
  <c r="D36" i="8"/>
  <c r="C1511" i="1" s="1"/>
  <c r="D26" i="8"/>
  <c r="D18" i="8"/>
  <c r="D8" i="8"/>
  <c r="C1483" i="1" s="1"/>
  <c r="H1483" i="1" s="1"/>
  <c r="E44" i="7"/>
  <c r="I32" i="3" s="1"/>
  <c r="D44" i="7"/>
  <c r="C1475" i="1" s="1"/>
  <c r="E39" i="7"/>
  <c r="D39" i="7"/>
  <c r="E30" i="7"/>
  <c r="D30" i="7"/>
  <c r="E23" i="7"/>
  <c r="D23" i="7"/>
  <c r="C1454" i="1" s="1"/>
  <c r="E14" i="7"/>
  <c r="D1445" i="1" s="1"/>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E114" i="6" s="1"/>
  <c r="D118" i="6"/>
  <c r="F117" i="6"/>
  <c r="F116" i="6"/>
  <c r="F115" i="6"/>
  <c r="E115" i="6"/>
  <c r="D115" i="6"/>
  <c r="D114" i="6" s="1"/>
  <c r="H27" i="3" s="1"/>
  <c r="F113" i="6"/>
  <c r="F112" i="6"/>
  <c r="F111" i="6"/>
  <c r="F110" i="6"/>
  <c r="F109" i="6"/>
  <c r="F108" i="6"/>
  <c r="E107" i="6"/>
  <c r="D1401" i="1" s="1"/>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E54" i="6"/>
  <c r="F54" i="6" s="1"/>
  <c r="D54" i="6"/>
  <c r="F53" i="6"/>
  <c r="F52" i="6"/>
  <c r="F51" i="6"/>
  <c r="E50" i="6"/>
  <c r="D50" i="6"/>
  <c r="F49" i="6"/>
  <c r="F48" i="6"/>
  <c r="F47" i="6"/>
  <c r="F46" i="6"/>
  <c r="F45" i="6"/>
  <c r="F44" i="6"/>
  <c r="E43" i="6"/>
  <c r="D43" i="6"/>
  <c r="F43" i="6" s="1"/>
  <c r="F42" i="6"/>
  <c r="F41" i="6"/>
  <c r="F40" i="6"/>
  <c r="F39" i="6"/>
  <c r="E39" i="6"/>
  <c r="D39" i="6"/>
  <c r="F38" i="6"/>
  <c r="F37" i="6"/>
  <c r="E36" i="6"/>
  <c r="D36" i="6"/>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C1227" i="1" s="1"/>
  <c r="F249" i="5"/>
  <c r="F248" i="5"/>
  <c r="F247" i="5"/>
  <c r="E246" i="5"/>
  <c r="D246" i="5"/>
  <c r="F244" i="5"/>
  <c r="F243" i="5"/>
  <c r="E242" i="5"/>
  <c r="F242" i="5" s="1"/>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D1154" i="1" s="1"/>
  <c r="F173" i="5"/>
  <c r="F172" i="5"/>
  <c r="F171" i="5"/>
  <c r="F170" i="5"/>
  <c r="E170" i="5"/>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0" i="9" s="1"/>
  <c r="D149" i="5"/>
  <c r="F148" i="5"/>
  <c r="F147" i="5"/>
  <c r="D146"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E78" i="5" s="1"/>
  <c r="D1056" i="1" s="1"/>
  <c r="D79" i="5"/>
  <c r="F77" i="5"/>
  <c r="F76" i="5"/>
  <c r="F75" i="5"/>
  <c r="F74" i="5"/>
  <c r="F73" i="5"/>
  <c r="F72" i="5"/>
  <c r="F71" i="5"/>
  <c r="E70" i="5"/>
  <c r="E69" i="5" s="1"/>
  <c r="D70" i="5"/>
  <c r="D69" i="5"/>
  <c r="F67" i="5"/>
  <c r="F66" i="5"/>
  <c r="F65" i="5"/>
  <c r="F64" i="5"/>
  <c r="F63" i="5"/>
  <c r="E63" i="5"/>
  <c r="D63" i="5"/>
  <c r="F62" i="5"/>
  <c r="F61" i="5"/>
  <c r="F60" i="5"/>
  <c r="F59" i="5"/>
  <c r="F58" i="5"/>
  <c r="F57" i="5"/>
  <c r="E56" i="5"/>
  <c r="F56" i="5" s="1"/>
  <c r="D56" i="5"/>
  <c r="F55" i="5"/>
  <c r="F54" i="5"/>
  <c r="F53" i="5"/>
  <c r="E52" i="5"/>
  <c r="D1030" i="1" s="1"/>
  <c r="G1030" i="1" s="1"/>
  <c r="D52" i="5"/>
  <c r="F52" i="5" s="1"/>
  <c r="F51" i="5"/>
  <c r="F50" i="5"/>
  <c r="F49" i="5"/>
  <c r="F48" i="5"/>
  <c r="F47" i="5"/>
  <c r="F46" i="5"/>
  <c r="E45" i="5"/>
  <c r="D45" i="5"/>
  <c r="F44" i="5"/>
  <c r="F43" i="5"/>
  <c r="F42" i="5"/>
  <c r="F41" i="5"/>
  <c r="E41" i="5"/>
  <c r="D1019"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F617" i="4"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E507" i="4"/>
  <c r="F507" i="4" s="1"/>
  <c r="D507" i="4"/>
  <c r="F506" i="4"/>
  <c r="F505" i="4"/>
  <c r="F504" i="4"/>
  <c r="F503" i="4"/>
  <c r="F502" i="4"/>
  <c r="E502" i="4"/>
  <c r="D502" i="4"/>
  <c r="F501" i="4"/>
  <c r="F500" i="4"/>
  <c r="F499" i="4"/>
  <c r="F498" i="4"/>
  <c r="F497" i="4"/>
  <c r="F496" i="4"/>
  <c r="F495" i="4"/>
  <c r="E495" i="4"/>
  <c r="D495" i="4"/>
  <c r="F494" i="4"/>
  <c r="F493" i="4"/>
  <c r="F492" i="4"/>
  <c r="F491" i="4"/>
  <c r="E490" i="4"/>
  <c r="F490" i="4" s="1"/>
  <c r="D490" i="4"/>
  <c r="F489" i="4"/>
  <c r="F488" i="4"/>
  <c r="F487" i="4"/>
  <c r="F486" i="4"/>
  <c r="E485" i="4"/>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F418" i="4" s="1"/>
  <c r="D418" i="4"/>
  <c r="E417" i="4"/>
  <c r="D417" i="4"/>
  <c r="E416" i="4"/>
  <c r="D411" i="1" s="1"/>
  <c r="D416" i="4"/>
  <c r="C411" i="1" s="1"/>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E259" i="4"/>
  <c r="E252" i="4" s="1"/>
  <c r="D248" i="1" s="1"/>
  <c r="D259" i="4"/>
  <c r="D252" i="4" s="1"/>
  <c r="C248" i="1" s="1"/>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8" i="4"/>
  <c r="F137" i="4"/>
  <c r="F136" i="4"/>
  <c r="F135" i="4"/>
  <c r="E134" i="4"/>
  <c r="E133" i="4" s="1"/>
  <c r="D134" i="4"/>
  <c r="F134" i="4" s="1"/>
  <c r="D133" i="4"/>
  <c r="F133" i="4" s="1"/>
  <c r="F132" i="4"/>
  <c r="F131" i="4"/>
  <c r="F130" i="4"/>
  <c r="F129" i="4"/>
  <c r="F128" i="4"/>
  <c r="E128" i="4"/>
  <c r="D128" i="4"/>
  <c r="F127" i="4"/>
  <c r="F126" i="4"/>
  <c r="E125" i="4"/>
  <c r="D125" i="4"/>
  <c r="E124" i="4"/>
  <c r="F123" i="4"/>
  <c r="F122" i="4"/>
  <c r="F121" i="4"/>
  <c r="E120" i="4"/>
  <c r="E106" i="4" s="1"/>
  <c r="D102" i="1"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E50" i="4" s="1"/>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H1577" i="1"/>
  <c r="C1577" i="1"/>
  <c r="G1577" i="1" s="1"/>
  <c r="H1576" i="1"/>
  <c r="G1576" i="1"/>
  <c r="H1575" i="1"/>
  <c r="G1575" i="1"/>
  <c r="C1575" i="1"/>
  <c r="C1574" i="1"/>
  <c r="C1573" i="1"/>
  <c r="G1573" i="1" s="1"/>
  <c r="C1572" i="1"/>
  <c r="G1572" i="1" s="1"/>
  <c r="H1571" i="1"/>
  <c r="C1571" i="1"/>
  <c r="G1571" i="1" s="1"/>
  <c r="C1570" i="1"/>
  <c r="C1569" i="1"/>
  <c r="C1568" i="1"/>
  <c r="H1568" i="1" s="1"/>
  <c r="H1567" i="1"/>
  <c r="C1567" i="1"/>
  <c r="G1567" i="1" s="1"/>
  <c r="C1566" i="1"/>
  <c r="H1564" i="1"/>
  <c r="C1564" i="1"/>
  <c r="G1564" i="1" s="1"/>
  <c r="C1563" i="1"/>
  <c r="G1563" i="1" s="1"/>
  <c r="C1562" i="1"/>
  <c r="H1562" i="1" s="1"/>
  <c r="C1561" i="1"/>
  <c r="G1560" i="1"/>
  <c r="G1559" i="1"/>
  <c r="C1559" i="1"/>
  <c r="H1559" i="1" s="1"/>
  <c r="C1558" i="1"/>
  <c r="H1558" i="1" s="1"/>
  <c r="H1557" i="1"/>
  <c r="C1557" i="1"/>
  <c r="G1557" i="1" s="1"/>
  <c r="C1556" i="1"/>
  <c r="H1556" i="1" s="1"/>
  <c r="C1555" i="1"/>
  <c r="G1555" i="1" s="1"/>
  <c r="C1554" i="1"/>
  <c r="H1554" i="1" s="1"/>
  <c r="C1553" i="1"/>
  <c r="G1553" i="1" s="1"/>
  <c r="H1552" i="1"/>
  <c r="G1552" i="1"/>
  <c r="C1552" i="1"/>
  <c r="C1551" i="1"/>
  <c r="H1551" i="1" s="1"/>
  <c r="C1550" i="1"/>
  <c r="H1550" i="1" s="1"/>
  <c r="H1549" i="1"/>
  <c r="C1549" i="1"/>
  <c r="G1549" i="1" s="1"/>
  <c r="C1548" i="1"/>
  <c r="G1548" i="1" s="1"/>
  <c r="G1547" i="1"/>
  <c r="C1547" i="1"/>
  <c r="H1547" i="1" s="1"/>
  <c r="C1546" i="1"/>
  <c r="H1546" i="1" s="1"/>
  <c r="C1544" i="1"/>
  <c r="G1544" i="1" s="1"/>
  <c r="C1543" i="1"/>
  <c r="G1543" i="1" s="1"/>
  <c r="H1542" i="1"/>
  <c r="C1542" i="1"/>
  <c r="G1542" i="1" s="1"/>
  <c r="G1541" i="1"/>
  <c r="C1541" i="1"/>
  <c r="H1541" i="1" s="1"/>
  <c r="C1539" i="1"/>
  <c r="G1539" i="1" s="1"/>
  <c r="C1538" i="1"/>
  <c r="H1538" i="1" s="1"/>
  <c r="C1537" i="1"/>
  <c r="H1537" i="1" s="1"/>
  <c r="C1536" i="1"/>
  <c r="G1536" i="1" s="1"/>
  <c r="C1535" i="1"/>
  <c r="G1535" i="1" s="1"/>
  <c r="C1534" i="1"/>
  <c r="G1534" i="1" s="1"/>
  <c r="C1533" i="1"/>
  <c r="H1533" i="1" s="1"/>
  <c r="C1532" i="1"/>
  <c r="G1532" i="1" s="1"/>
  <c r="C1531" i="1"/>
  <c r="H1531" i="1" s="1"/>
  <c r="C1529" i="1"/>
  <c r="H1529" i="1" s="1"/>
  <c r="C1528" i="1"/>
  <c r="G1528" i="1" s="1"/>
  <c r="H1527" i="1"/>
  <c r="G1527" i="1"/>
  <c r="C1527" i="1"/>
  <c r="H1526" i="1"/>
  <c r="C1526" i="1"/>
  <c r="G1526" i="1" s="1"/>
  <c r="C1525" i="1"/>
  <c r="H1525" i="1" s="1"/>
  <c r="H1523" i="1"/>
  <c r="G1523" i="1"/>
  <c r="C1523" i="1"/>
  <c r="C1522" i="1"/>
  <c r="H1522" i="1" s="1"/>
  <c r="C1521" i="1"/>
  <c r="H1521" i="1" s="1"/>
  <c r="C1520" i="1"/>
  <c r="G1520" i="1" s="1"/>
  <c r="C1516" i="1"/>
  <c r="G1516" i="1" s="1"/>
  <c r="H1515" i="1"/>
  <c r="G1515" i="1"/>
  <c r="C1515" i="1"/>
  <c r="C1514" i="1"/>
  <c r="H1514" i="1" s="1"/>
  <c r="C1513" i="1"/>
  <c r="H1513" i="1" s="1"/>
  <c r="C1512" i="1"/>
  <c r="G1512" i="1" s="1"/>
  <c r="H1511" i="1"/>
  <c r="G1511" i="1"/>
  <c r="H1510" i="1"/>
  <c r="C1510" i="1"/>
  <c r="G1510" i="1" s="1"/>
  <c r="C1509" i="1"/>
  <c r="H1508" i="1"/>
  <c r="C1508" i="1"/>
  <c r="G1508" i="1" s="1"/>
  <c r="C1507" i="1"/>
  <c r="G1507" i="1" s="1"/>
  <c r="C1506" i="1"/>
  <c r="C1505" i="1"/>
  <c r="H1505" i="1" s="1"/>
  <c r="C1504" i="1"/>
  <c r="C1503" i="1"/>
  <c r="G1503" i="1" s="1"/>
  <c r="H1502" i="1"/>
  <c r="G1502" i="1"/>
  <c r="C1502" i="1"/>
  <c r="H1500" i="1"/>
  <c r="C1500" i="1"/>
  <c r="G1500" i="1" s="1"/>
  <c r="C1498" i="1"/>
  <c r="G1498" i="1" s="1"/>
  <c r="C1497" i="1"/>
  <c r="H1497" i="1" s="1"/>
  <c r="C1496" i="1"/>
  <c r="G1496" i="1" s="1"/>
  <c r="H1495" i="1"/>
  <c r="C1495" i="1"/>
  <c r="G1495" i="1" s="1"/>
  <c r="C1494" i="1"/>
  <c r="H1494" i="1" s="1"/>
  <c r="C1493" i="1"/>
  <c r="H1493" i="1" s="1"/>
  <c r="C1492" i="1"/>
  <c r="G1492" i="1" s="1"/>
  <c r="H1491" i="1"/>
  <c r="G1491" i="1"/>
  <c r="C1491" i="1"/>
  <c r="C1490" i="1"/>
  <c r="G1490" i="1" s="1"/>
  <c r="G1489" i="1"/>
  <c r="C1489" i="1"/>
  <c r="H1489" i="1" s="1"/>
  <c r="C1488" i="1"/>
  <c r="G1488" i="1" s="1"/>
  <c r="H1487" i="1"/>
  <c r="G1487" i="1"/>
  <c r="C1487" i="1"/>
  <c r="C1486" i="1"/>
  <c r="H1486" i="1" s="1"/>
  <c r="C1485" i="1"/>
  <c r="H1485" i="1" s="1"/>
  <c r="C1484" i="1"/>
  <c r="G1484" i="1" s="1"/>
  <c r="H1482" i="1"/>
  <c r="G1482" i="1"/>
  <c r="C1482" i="1"/>
  <c r="C1480" i="1"/>
  <c r="H1480" i="1" s="1"/>
  <c r="D1479" i="1"/>
  <c r="G1479" i="1" s="1"/>
  <c r="I1479" i="1" s="1"/>
  <c r="C1479" i="1"/>
  <c r="H1479" i="1" s="1"/>
  <c r="D1478" i="1"/>
  <c r="C1478" i="1"/>
  <c r="H1478" i="1" s="1"/>
  <c r="D1477" i="1"/>
  <c r="C1477" i="1"/>
  <c r="D1476" i="1"/>
  <c r="H1476" i="1" s="1"/>
  <c r="C1476" i="1"/>
  <c r="D1474" i="1"/>
  <c r="G1474" i="1" s="1"/>
  <c r="C1474" i="1"/>
  <c r="D1473" i="1"/>
  <c r="H1473" i="1" s="1"/>
  <c r="C1473" i="1"/>
  <c r="D1472" i="1"/>
  <c r="C1472" i="1"/>
  <c r="D1471" i="1"/>
  <c r="H1471" i="1" s="1"/>
  <c r="C1471" i="1"/>
  <c r="C1470" i="1"/>
  <c r="D1468" i="1"/>
  <c r="C1468" i="1"/>
  <c r="J1468" i="1" s="1"/>
  <c r="D1467" i="1"/>
  <c r="C1467" i="1"/>
  <c r="D1466" i="1"/>
  <c r="C1466" i="1"/>
  <c r="H1466" i="1" s="1"/>
  <c r="D1465" i="1"/>
  <c r="H1465" i="1" s="1"/>
  <c r="C1465" i="1"/>
  <c r="D1464" i="1"/>
  <c r="J1464" i="1" s="1"/>
  <c r="C1464" i="1"/>
  <c r="D1463" i="1"/>
  <c r="C1463" i="1"/>
  <c r="D1462" i="1"/>
  <c r="C1462" i="1"/>
  <c r="D1461" i="1"/>
  <c r="D1460" i="1"/>
  <c r="G1460" i="1" s="1"/>
  <c r="C1460" i="1"/>
  <c r="D1459" i="1"/>
  <c r="C1459" i="1"/>
  <c r="D1458" i="1"/>
  <c r="C1458" i="1"/>
  <c r="D1457" i="1"/>
  <c r="C1457" i="1"/>
  <c r="D1456" i="1"/>
  <c r="H1456" i="1" s="1"/>
  <c r="C1456" i="1"/>
  <c r="D1455" i="1"/>
  <c r="C1455" i="1"/>
  <c r="J1455" i="1" s="1"/>
  <c r="D1454" i="1"/>
  <c r="H1452" i="1"/>
  <c r="G1452" i="1"/>
  <c r="I1452" i="1" s="1"/>
  <c r="D1452" i="1"/>
  <c r="C1452" i="1"/>
  <c r="D1451" i="1"/>
  <c r="C1451" i="1"/>
  <c r="J1451" i="1" s="1"/>
  <c r="D1450" i="1"/>
  <c r="C1450" i="1"/>
  <c r="D1449" i="1"/>
  <c r="C1449" i="1"/>
  <c r="D1448" i="1"/>
  <c r="C1448" i="1"/>
  <c r="D1447" i="1"/>
  <c r="C1447" i="1"/>
  <c r="J1447" i="1" s="1"/>
  <c r="D1446" i="1"/>
  <c r="C1446" i="1"/>
  <c r="C1445" i="1"/>
  <c r="D1444" i="1"/>
  <c r="C1444" i="1"/>
  <c r="D1443" i="1"/>
  <c r="C1443" i="1"/>
  <c r="G1443" i="1" s="1"/>
  <c r="D1442" i="1"/>
  <c r="G1442" i="1" s="1"/>
  <c r="C1442" i="1"/>
  <c r="H1442" i="1" s="1"/>
  <c r="D1441" i="1"/>
  <c r="C1441" i="1"/>
  <c r="J1441" i="1" s="1"/>
  <c r="D1440" i="1"/>
  <c r="C1440" i="1"/>
  <c r="D1439" i="1"/>
  <c r="C1439" i="1"/>
  <c r="G1439" i="1" s="1"/>
  <c r="C1438" i="1"/>
  <c r="H1434" i="1"/>
  <c r="G1434" i="1"/>
  <c r="D1434" i="1"/>
  <c r="C1434" i="1"/>
  <c r="H1433" i="1"/>
  <c r="G1433" i="1"/>
  <c r="D1433" i="1"/>
  <c r="C1433" i="1"/>
  <c r="H1432" i="1"/>
  <c r="G1432" i="1"/>
  <c r="D1432" i="1"/>
  <c r="C1432" i="1"/>
  <c r="D1431" i="1"/>
  <c r="G1431" i="1" s="1"/>
  <c r="C1431" i="1"/>
  <c r="H1430" i="1"/>
  <c r="G1430" i="1"/>
  <c r="D1430" i="1"/>
  <c r="C1430" i="1"/>
  <c r="D1429" i="1"/>
  <c r="G1429" i="1" s="1"/>
  <c r="C1429" i="1"/>
  <c r="H1428" i="1"/>
  <c r="G1428" i="1"/>
  <c r="D1428" i="1"/>
  <c r="C1428" i="1"/>
  <c r="H1427" i="1"/>
  <c r="G1427" i="1"/>
  <c r="D1427" i="1"/>
  <c r="C1427" i="1"/>
  <c r="H1426" i="1"/>
  <c r="G1426" i="1"/>
  <c r="D1426" i="1"/>
  <c r="C1426" i="1"/>
  <c r="H1425" i="1"/>
  <c r="G1425" i="1"/>
  <c r="D1425" i="1"/>
  <c r="C1425" i="1"/>
  <c r="H1424" i="1"/>
  <c r="G1424" i="1"/>
  <c r="D1424" i="1"/>
  <c r="C1424" i="1"/>
  <c r="H1422" i="1"/>
  <c r="G1422" i="1"/>
  <c r="D1422" i="1"/>
  <c r="C1422" i="1"/>
  <c r="H1421" i="1"/>
  <c r="G1421" i="1"/>
  <c r="D1421" i="1"/>
  <c r="C1421"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G1355" i="1"/>
  <c r="C1355" i="1"/>
  <c r="H1354" i="1"/>
  <c r="G1354" i="1"/>
  <c r="D1354" i="1"/>
  <c r="C1354" i="1"/>
  <c r="H1353" i="1"/>
  <c r="G1353" i="1"/>
  <c r="D1353" i="1"/>
  <c r="C1353" i="1"/>
  <c r="H1352" i="1"/>
  <c r="G1352" i="1"/>
  <c r="D1352" i="1"/>
  <c r="C1352" i="1"/>
  <c r="H1351" i="1"/>
  <c r="G1351" i="1"/>
  <c r="D1351" i="1"/>
  <c r="C1351" i="1"/>
  <c r="H1350" i="1"/>
  <c r="G1350" i="1"/>
  <c r="D1350" i="1"/>
  <c r="C1350" i="1"/>
  <c r="D1349" i="1"/>
  <c r="H1349" i="1" s="1"/>
  <c r="C1349" i="1"/>
  <c r="D1348" i="1"/>
  <c r="H1348" i="1" s="1"/>
  <c r="C1348" i="1"/>
  <c r="H1347" i="1"/>
  <c r="G1347" i="1"/>
  <c r="D1347" i="1"/>
  <c r="C1347" i="1"/>
  <c r="H1346" i="1"/>
  <c r="D1346" i="1"/>
  <c r="G1346" i="1" s="1"/>
  <c r="C1346" i="1"/>
  <c r="H1345" i="1"/>
  <c r="D1345" i="1"/>
  <c r="G1345" i="1" s="1"/>
  <c r="C1345" i="1"/>
  <c r="D1344" i="1"/>
  <c r="G1344" i="1" s="1"/>
  <c r="C1344" i="1"/>
  <c r="D1343" i="1"/>
  <c r="H1343" i="1" s="1"/>
  <c r="C1343" i="1"/>
  <c r="H1342" i="1"/>
  <c r="D1342" i="1"/>
  <c r="G1342" i="1" s="1"/>
  <c r="C1342" i="1"/>
  <c r="H1341" i="1"/>
  <c r="G1341" i="1"/>
  <c r="D1341" i="1"/>
  <c r="C1341" i="1"/>
  <c r="D1340" i="1"/>
  <c r="H1340" i="1" s="1"/>
  <c r="C1340" i="1"/>
  <c r="D1339" i="1"/>
  <c r="H1339" i="1" s="1"/>
  <c r="C1339" i="1"/>
  <c r="D1338" i="1"/>
  <c r="H1338" i="1" s="1"/>
  <c r="C1338" i="1"/>
  <c r="D1337" i="1"/>
  <c r="H1337" i="1" s="1"/>
  <c r="C1337" i="1"/>
  <c r="D1336" i="1"/>
  <c r="G1336" i="1" s="1"/>
  <c r="C1336" i="1"/>
  <c r="D1335" i="1"/>
  <c r="G1335" i="1" s="1"/>
  <c r="C1335" i="1"/>
  <c r="D1334" i="1"/>
  <c r="G1334" i="1" s="1"/>
  <c r="C1334" i="1"/>
  <c r="H1333" i="1"/>
  <c r="D1333" i="1"/>
  <c r="G1333" i="1" s="1"/>
  <c r="C1333" i="1"/>
  <c r="H1332" i="1"/>
  <c r="G1332" i="1"/>
  <c r="D1332" i="1"/>
  <c r="C1332" i="1"/>
  <c r="D1331" i="1"/>
  <c r="H1331" i="1" s="1"/>
  <c r="C1331" i="1"/>
  <c r="D1330" i="1"/>
  <c r="H1330" i="1" s="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H1270" i="1" s="1"/>
  <c r="C1270" i="1"/>
  <c r="D1269" i="1"/>
  <c r="G1269" i="1" s="1"/>
  <c r="C1269" i="1"/>
  <c r="H1268" i="1"/>
  <c r="G1268" i="1"/>
  <c r="D1268" i="1"/>
  <c r="C1268" i="1"/>
  <c r="H1267" i="1"/>
  <c r="G1267" i="1"/>
  <c r="D1267" i="1"/>
  <c r="C1267" i="1"/>
  <c r="D1266" i="1"/>
  <c r="G1266" i="1" s="1"/>
  <c r="C1266" i="1"/>
  <c r="H1265" i="1"/>
  <c r="G1265" i="1"/>
  <c r="D1265" i="1"/>
  <c r="C1265" i="1"/>
  <c r="D1264" i="1"/>
  <c r="H1264" i="1" s="1"/>
  <c r="C1264"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D1241" i="1"/>
  <c r="G1241" i="1" s="1"/>
  <c r="C1241" i="1"/>
  <c r="D1240" i="1"/>
  <c r="C1240" i="1"/>
  <c r="H1239" i="1"/>
  <c r="G1239" i="1"/>
  <c r="D1239" i="1"/>
  <c r="C1239" i="1"/>
  <c r="H1238" i="1"/>
  <c r="D1238" i="1"/>
  <c r="G1238" i="1" s="1"/>
  <c r="C1238" i="1"/>
  <c r="D1237" i="1"/>
  <c r="G1237" i="1" s="1"/>
  <c r="C1237" i="1"/>
  <c r="D1236" i="1"/>
  <c r="G1236" i="1" s="1"/>
  <c r="C1236" i="1"/>
  <c r="C1235" i="1"/>
  <c r="G1234" i="1"/>
  <c r="D1234" i="1"/>
  <c r="H1234" i="1" s="1"/>
  <c r="C1234" i="1"/>
  <c r="H1233" i="1"/>
  <c r="D1233" i="1"/>
  <c r="G1233" i="1" s="1"/>
  <c r="C1233" i="1"/>
  <c r="G1232" i="1"/>
  <c r="D1232" i="1"/>
  <c r="H1232" i="1" s="1"/>
  <c r="C1232" i="1"/>
  <c r="H1231" i="1"/>
  <c r="D1231" i="1"/>
  <c r="G1231" i="1" s="1"/>
  <c r="C1231" i="1"/>
  <c r="D1230" i="1"/>
  <c r="G1230" i="1" s="1"/>
  <c r="C1230" i="1"/>
  <c r="D1229" i="1"/>
  <c r="C1229" i="1"/>
  <c r="D1228" i="1"/>
  <c r="C1228" i="1"/>
  <c r="H1228" i="1" s="1"/>
  <c r="H1226" i="1"/>
  <c r="D1226" i="1"/>
  <c r="G1226" i="1" s="1"/>
  <c r="C1226" i="1"/>
  <c r="H1225" i="1"/>
  <c r="G1225" i="1"/>
  <c r="D1225" i="1"/>
  <c r="C1225" i="1"/>
  <c r="D1224" i="1"/>
  <c r="G1224" i="1" s="1"/>
  <c r="C1224" i="1"/>
  <c r="D1223" i="1"/>
  <c r="G1223" i="1" s="1"/>
  <c r="C1223" i="1"/>
  <c r="H1221" i="1"/>
  <c r="G1221" i="1"/>
  <c r="D1221" i="1"/>
  <c r="C1221" i="1"/>
  <c r="D1220" i="1"/>
  <c r="H1220" i="1" s="1"/>
  <c r="C1220" i="1"/>
  <c r="D1219" i="1"/>
  <c r="H1219" i="1" s="1"/>
  <c r="C1219" i="1"/>
  <c r="D1218" i="1"/>
  <c r="H1218" i="1" s="1"/>
  <c r="C1218" i="1"/>
  <c r="H1217" i="1"/>
  <c r="D1217" i="1"/>
  <c r="G1217" i="1" s="1"/>
  <c r="C1217" i="1"/>
  <c r="D1216" i="1"/>
  <c r="G1216" i="1" s="1"/>
  <c r="C1216" i="1"/>
  <c r="C1215" i="1"/>
  <c r="D1213" i="1"/>
  <c r="G1213" i="1" s="1"/>
  <c r="C1213" i="1"/>
  <c r="D1212" i="1"/>
  <c r="G1212" i="1" s="1"/>
  <c r="C1212" i="1"/>
  <c r="D1211" i="1"/>
  <c r="G1211" i="1" s="1"/>
  <c r="C1211" i="1"/>
  <c r="D1210" i="1"/>
  <c r="G1210" i="1" s="1"/>
  <c r="C1210" i="1"/>
  <c r="G1209" i="1"/>
  <c r="D1209" i="1"/>
  <c r="H1209" i="1" s="1"/>
  <c r="C1209" i="1"/>
  <c r="D1208" i="1"/>
  <c r="G1208" i="1" s="1"/>
  <c r="C1208" i="1"/>
  <c r="D1207" i="1"/>
  <c r="G1207" i="1" s="1"/>
  <c r="C1207" i="1"/>
  <c r="D1206" i="1"/>
  <c r="G1206" i="1" s="1"/>
  <c r="C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D1195" i="1"/>
  <c r="G1195" i="1" s="1"/>
  <c r="C1195" i="1"/>
  <c r="D1194" i="1"/>
  <c r="H1194" i="1" s="1"/>
  <c r="C1194" i="1"/>
  <c r="D1193" i="1"/>
  <c r="H1193" i="1" s="1"/>
  <c r="C1193" i="1"/>
  <c r="D1192" i="1"/>
  <c r="H1192" i="1" s="1"/>
  <c r="C1192" i="1"/>
  <c r="D1191" i="1"/>
  <c r="H1191" i="1" s="1"/>
  <c r="C1191" i="1"/>
  <c r="G1190" i="1"/>
  <c r="D1190" i="1"/>
  <c r="H1190" i="1" s="1"/>
  <c r="C1190" i="1"/>
  <c r="H1189" i="1"/>
  <c r="G1189" i="1"/>
  <c r="D1189" i="1"/>
  <c r="C1189" i="1"/>
  <c r="H1188" i="1"/>
  <c r="G1188" i="1"/>
  <c r="D1188" i="1"/>
  <c r="C1188" i="1"/>
  <c r="H1187" i="1"/>
  <c r="D1187" i="1"/>
  <c r="G1187" i="1" s="1"/>
  <c r="C1187" i="1"/>
  <c r="H1186" i="1"/>
  <c r="G1186" i="1"/>
  <c r="D1186" i="1"/>
  <c r="C1186" i="1"/>
  <c r="H1185" i="1"/>
  <c r="G1185" i="1"/>
  <c r="D1185" i="1"/>
  <c r="C1185" i="1"/>
  <c r="D1184" i="1"/>
  <c r="G1184" i="1" s="1"/>
  <c r="C1184" i="1"/>
  <c r="H1182" i="1"/>
  <c r="G1182" i="1"/>
  <c r="D1182" i="1"/>
  <c r="C1182" i="1"/>
  <c r="H1181" i="1"/>
  <c r="G1181" i="1"/>
  <c r="D1181" i="1"/>
  <c r="C1181" i="1"/>
  <c r="H1180" i="1"/>
  <c r="D1180" i="1"/>
  <c r="G1180" i="1" s="1"/>
  <c r="C1180" i="1"/>
  <c r="H1179" i="1"/>
  <c r="G1179" i="1"/>
  <c r="D1179" i="1"/>
  <c r="C1179" i="1"/>
  <c r="H1178" i="1"/>
  <c r="G1178" i="1"/>
  <c r="D1178" i="1"/>
  <c r="C1178" i="1"/>
  <c r="H1177" i="1"/>
  <c r="G1177" i="1"/>
  <c r="D1177" i="1"/>
  <c r="C1177" i="1"/>
  <c r="H1176" i="1"/>
  <c r="G1176" i="1"/>
  <c r="D1176" i="1"/>
  <c r="C1176" i="1"/>
  <c r="D1175" i="1"/>
  <c r="H1175" i="1" s="1"/>
  <c r="C1175" i="1"/>
  <c r="D1174" i="1"/>
  <c r="H1174" i="1" s="1"/>
  <c r="C1174" i="1"/>
  <c r="G1173" i="1"/>
  <c r="D1173" i="1"/>
  <c r="H1173" i="1" s="1"/>
  <c r="C1173" i="1"/>
  <c r="G1172" i="1"/>
  <c r="D1172" i="1"/>
  <c r="H1172" i="1" s="1"/>
  <c r="C1172" i="1"/>
  <c r="H1171" i="1"/>
  <c r="G1171" i="1"/>
  <c r="D1171" i="1"/>
  <c r="C1171" i="1"/>
  <c r="D1170" i="1"/>
  <c r="H1170" i="1" s="1"/>
  <c r="C1170" i="1"/>
  <c r="D1169" i="1"/>
  <c r="H1169" i="1" s="1"/>
  <c r="C1169" i="1"/>
  <c r="D1168" i="1"/>
  <c r="G1168" i="1" s="1"/>
  <c r="C1168" i="1"/>
  <c r="D1166" i="1"/>
  <c r="G1166" i="1" s="1"/>
  <c r="C1166" i="1"/>
  <c r="D1165" i="1"/>
  <c r="H1165" i="1" s="1"/>
  <c r="C1165" i="1"/>
  <c r="H1164" i="1"/>
  <c r="D1164" i="1"/>
  <c r="G1164" i="1" s="1"/>
  <c r="C1164" i="1"/>
  <c r="G1163" i="1"/>
  <c r="D1163" i="1"/>
  <c r="H1163" i="1" s="1"/>
  <c r="C1163" i="1"/>
  <c r="D1162" i="1"/>
  <c r="H1162" i="1" s="1"/>
  <c r="C1162" i="1"/>
  <c r="D1161" i="1"/>
  <c r="H1161" i="1" s="1"/>
  <c r="C1161" i="1"/>
  <c r="H1160" i="1"/>
  <c r="D1160" i="1"/>
  <c r="G1160" i="1" s="1"/>
  <c r="C1160" i="1"/>
  <c r="D1159" i="1"/>
  <c r="H1159" i="1" s="1"/>
  <c r="C1159" i="1"/>
  <c r="D1158" i="1"/>
  <c r="H1158" i="1" s="1"/>
  <c r="C1158" i="1"/>
  <c r="D1157" i="1"/>
  <c r="H1157" i="1" s="1"/>
  <c r="C1157" i="1"/>
  <c r="H1156" i="1"/>
  <c r="D1156" i="1"/>
  <c r="G1156" i="1" s="1"/>
  <c r="C1156" i="1"/>
  <c r="D1155" i="1"/>
  <c r="H1155" i="1" s="1"/>
  <c r="C1155" i="1"/>
  <c r="D1151" i="1"/>
  <c r="G1151" i="1" s="1"/>
  <c r="C1151" i="1"/>
  <c r="D1150" i="1"/>
  <c r="G1150" i="1" s="1"/>
  <c r="C1150" i="1"/>
  <c r="D1149" i="1"/>
  <c r="G1149" i="1" s="1"/>
  <c r="C1149" i="1"/>
  <c r="D1148" i="1"/>
  <c r="G1148" i="1" s="1"/>
  <c r="C1148" i="1"/>
  <c r="D1147" i="1"/>
  <c r="G1147" i="1" s="1"/>
  <c r="C1147" i="1"/>
  <c r="H1146" i="1"/>
  <c r="G1146" i="1"/>
  <c r="D1146" i="1"/>
  <c r="C1146" i="1"/>
  <c r="D1145" i="1"/>
  <c r="G1145" i="1" s="1"/>
  <c r="C1145" i="1"/>
  <c r="D1144" i="1"/>
  <c r="G1144" i="1" s="1"/>
  <c r="C1144" i="1"/>
  <c r="D1143" i="1"/>
  <c r="H1143" i="1" s="1"/>
  <c r="C1143" i="1"/>
  <c r="C1142" i="1"/>
  <c r="G1141" i="1"/>
  <c r="D1141" i="1"/>
  <c r="H1141" i="1" s="1"/>
  <c r="C1141" i="1"/>
  <c r="H1140" i="1"/>
  <c r="G1140" i="1"/>
  <c r="D1140" i="1"/>
  <c r="C1140" i="1"/>
  <c r="D1139" i="1"/>
  <c r="H1139" i="1" s="1"/>
  <c r="C1139" i="1"/>
  <c r="D1138" i="1"/>
  <c r="H1138" i="1" s="1"/>
  <c r="C1138" i="1"/>
  <c r="D1137" i="1"/>
  <c r="H1137" i="1" s="1"/>
  <c r="C1137" i="1"/>
  <c r="D1136" i="1"/>
  <c r="H1136" i="1" s="1"/>
  <c r="C1136" i="1"/>
  <c r="D1135" i="1"/>
  <c r="H1135" i="1" s="1"/>
  <c r="C1135" i="1"/>
  <c r="H1134" i="1"/>
  <c r="G1134" i="1"/>
  <c r="D1134" i="1"/>
  <c r="C1134" i="1"/>
  <c r="D1133" i="1"/>
  <c r="H1133" i="1" s="1"/>
  <c r="C1133" i="1"/>
  <c r="H1132" i="1"/>
  <c r="G1132" i="1"/>
  <c r="D1132" i="1"/>
  <c r="C1132" i="1"/>
  <c r="D1131" i="1"/>
  <c r="H1131" i="1" s="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C1124" i="1"/>
  <c r="H1123" i="1"/>
  <c r="D1123" i="1"/>
  <c r="G1123" i="1" s="1"/>
  <c r="C1123" i="1"/>
  <c r="D1122" i="1"/>
  <c r="H1122" i="1" s="1"/>
  <c r="C1122" i="1"/>
  <c r="D1121" i="1"/>
  <c r="H1121" i="1" s="1"/>
  <c r="C1121" i="1"/>
  <c r="H1120" i="1"/>
  <c r="D1120" i="1"/>
  <c r="G1120" i="1" s="1"/>
  <c r="C1120" i="1"/>
  <c r="D1119" i="1"/>
  <c r="H1119" i="1" s="1"/>
  <c r="C1119" i="1"/>
  <c r="H1118" i="1"/>
  <c r="G1118" i="1"/>
  <c r="D1118" i="1"/>
  <c r="C1118" i="1"/>
  <c r="H1117" i="1"/>
  <c r="G1117" i="1"/>
  <c r="D1117" i="1"/>
  <c r="C1117" i="1"/>
  <c r="H1116" i="1"/>
  <c r="G1116" i="1"/>
  <c r="D1116" i="1"/>
  <c r="C1116" i="1"/>
  <c r="H1115" i="1"/>
  <c r="D1115" i="1"/>
  <c r="G1115" i="1" s="1"/>
  <c r="C1115" i="1"/>
  <c r="D1114" i="1"/>
  <c r="H1114" i="1" s="1"/>
  <c r="C1114" i="1"/>
  <c r="D1113" i="1"/>
  <c r="H1113" i="1" s="1"/>
  <c r="C1113"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H1103" i="1"/>
  <c r="G1103" i="1"/>
  <c r="D1103" i="1"/>
  <c r="C1103" i="1"/>
  <c r="D1102" i="1"/>
  <c r="H1102" i="1" s="1"/>
  <c r="C1102" i="1"/>
  <c r="D1101" i="1"/>
  <c r="H1101" i="1" s="1"/>
  <c r="C1101" i="1"/>
  <c r="D1100" i="1"/>
  <c r="H1100" i="1" s="1"/>
  <c r="C1100" i="1"/>
  <c r="D1099" i="1"/>
  <c r="H1099" i="1" s="1"/>
  <c r="C1099" i="1"/>
  <c r="H1098" i="1"/>
  <c r="G1098" i="1"/>
  <c r="D1098" i="1"/>
  <c r="C1098" i="1"/>
  <c r="C1097" i="1"/>
  <c r="C1096" i="1"/>
  <c r="H1095" i="1"/>
  <c r="D1095" i="1"/>
  <c r="G1095" i="1" s="1"/>
  <c r="C1095" i="1"/>
  <c r="D1094" i="1"/>
  <c r="H1094" i="1" s="1"/>
  <c r="C1094" i="1"/>
  <c r="G1093" i="1"/>
  <c r="D1093" i="1"/>
  <c r="H1093" i="1" s="1"/>
  <c r="C1093" i="1"/>
  <c r="D1092" i="1"/>
  <c r="H1092" i="1" s="1"/>
  <c r="C1092" i="1"/>
  <c r="D1091" i="1"/>
  <c r="H1091" i="1" s="1"/>
  <c r="C1091" i="1"/>
  <c r="H1090" i="1"/>
  <c r="G1090" i="1"/>
  <c r="D1090" i="1"/>
  <c r="C1090" i="1"/>
  <c r="H1089" i="1"/>
  <c r="G1089" i="1"/>
  <c r="D1089" i="1"/>
  <c r="C1089" i="1"/>
  <c r="D1088" i="1"/>
  <c r="H1088" i="1" s="1"/>
  <c r="C1088" i="1"/>
  <c r="H1087" i="1"/>
  <c r="G1087" i="1"/>
  <c r="D1087" i="1"/>
  <c r="C1087" i="1"/>
  <c r="D1086" i="1"/>
  <c r="H1086" i="1" s="1"/>
  <c r="C1086" i="1"/>
  <c r="H1085" i="1"/>
  <c r="G1085" i="1"/>
  <c r="D1085" i="1"/>
  <c r="C1085" i="1"/>
  <c r="D1084" i="1"/>
  <c r="G1084" i="1" s="1"/>
  <c r="C1084" i="1"/>
  <c r="H1083" i="1"/>
  <c r="G1083" i="1"/>
  <c r="D1083" i="1"/>
  <c r="C1083" i="1"/>
  <c r="D1082" i="1"/>
  <c r="H1082" i="1" s="1"/>
  <c r="C1082" i="1"/>
  <c r="D1081" i="1"/>
  <c r="H1081" i="1" s="1"/>
  <c r="C1081" i="1"/>
  <c r="H1080" i="1"/>
  <c r="G1080" i="1"/>
  <c r="D1080" i="1"/>
  <c r="C1080" i="1"/>
  <c r="H1079" i="1"/>
  <c r="G1079" i="1"/>
  <c r="D1079" i="1"/>
  <c r="C1079" i="1"/>
  <c r="D1078" i="1"/>
  <c r="H1078" i="1" s="1"/>
  <c r="C1078" i="1"/>
  <c r="D1077" i="1"/>
  <c r="H1077" i="1" s="1"/>
  <c r="C1077" i="1"/>
  <c r="H1076" i="1"/>
  <c r="G1076" i="1"/>
  <c r="D1076" i="1"/>
  <c r="C1076" i="1"/>
  <c r="H1075" i="1"/>
  <c r="G1075" i="1"/>
  <c r="D1075" i="1"/>
  <c r="C1075" i="1"/>
  <c r="D1074" i="1"/>
  <c r="H1074" i="1" s="1"/>
  <c r="C1074" i="1"/>
  <c r="D1073" i="1"/>
  <c r="H1073" i="1" s="1"/>
  <c r="C1073" i="1"/>
  <c r="G1072" i="1"/>
  <c r="D1072" i="1"/>
  <c r="H1072" i="1" s="1"/>
  <c r="C1072" i="1"/>
  <c r="D1071" i="1"/>
  <c r="H1071" i="1" s="1"/>
  <c r="C1071" i="1"/>
  <c r="H1070" i="1"/>
  <c r="G1070" i="1"/>
  <c r="D1070" i="1"/>
  <c r="C1070" i="1"/>
  <c r="D1069" i="1"/>
  <c r="H1069" i="1" s="1"/>
  <c r="C1069" i="1"/>
  <c r="H1068" i="1"/>
  <c r="D1068" i="1"/>
  <c r="G1068" i="1" s="1"/>
  <c r="C1068" i="1"/>
  <c r="D1067" i="1"/>
  <c r="G1067" i="1" s="1"/>
  <c r="C1067" i="1"/>
  <c r="C1066" i="1"/>
  <c r="C1065" i="1"/>
  <c r="D1064" i="1"/>
  <c r="H1064" i="1" s="1"/>
  <c r="C1064" i="1"/>
  <c r="H1063" i="1"/>
  <c r="D1063" i="1"/>
  <c r="G1063" i="1" s="1"/>
  <c r="C1063" i="1"/>
  <c r="D1062" i="1"/>
  <c r="H1062" i="1" s="1"/>
  <c r="C1062" i="1"/>
  <c r="H1061" i="1"/>
  <c r="D1061" i="1"/>
  <c r="G1061" i="1" s="1"/>
  <c r="C1061" i="1"/>
  <c r="H1060" i="1"/>
  <c r="D1060" i="1"/>
  <c r="G1060" i="1" s="1"/>
  <c r="C1060" i="1"/>
  <c r="D1059" i="1"/>
  <c r="H1059" i="1" s="1"/>
  <c r="C1059" i="1"/>
  <c r="D1058" i="1"/>
  <c r="G1058" i="1" s="1"/>
  <c r="C1058" i="1"/>
  <c r="D1057" i="1"/>
  <c r="G1057" i="1" s="1"/>
  <c r="C1057" i="1"/>
  <c r="G1055" i="1"/>
  <c r="D1055" i="1"/>
  <c r="H1055" i="1" s="1"/>
  <c r="C1055" i="1"/>
  <c r="D1054" i="1"/>
  <c r="H1054" i="1" s="1"/>
  <c r="C1054" i="1"/>
  <c r="D1053" i="1"/>
  <c r="H1053" i="1" s="1"/>
  <c r="C1053" i="1"/>
  <c r="D1052" i="1"/>
  <c r="H1052" i="1" s="1"/>
  <c r="C1052" i="1"/>
  <c r="G1051"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G1043" i="1"/>
  <c r="D1043" i="1"/>
  <c r="H1043" i="1" s="1"/>
  <c r="C1043" i="1"/>
  <c r="D1042" i="1"/>
  <c r="H1042" i="1" s="1"/>
  <c r="C1042" i="1"/>
  <c r="H1041" i="1"/>
  <c r="D1041" i="1"/>
  <c r="G1041" i="1" s="1"/>
  <c r="C1041" i="1"/>
  <c r="H1040" i="1"/>
  <c r="D1040" i="1"/>
  <c r="G1040" i="1" s="1"/>
  <c r="C1040" i="1"/>
  <c r="D1039" i="1"/>
  <c r="H1039" i="1" s="1"/>
  <c r="C1039" i="1"/>
  <c r="D1038" i="1"/>
  <c r="H1038" i="1" s="1"/>
  <c r="C1038" i="1"/>
  <c r="D1037" i="1"/>
  <c r="H1037" i="1" s="1"/>
  <c r="C1037" i="1"/>
  <c r="D1036" i="1"/>
  <c r="H1036" i="1" s="1"/>
  <c r="C1036" i="1"/>
  <c r="G1035" i="1"/>
  <c r="D1035" i="1"/>
  <c r="H1035" i="1" s="1"/>
  <c r="C1035" i="1"/>
  <c r="D1034" i="1"/>
  <c r="G1034" i="1" s="1"/>
  <c r="C1034" i="1"/>
  <c r="H1033" i="1"/>
  <c r="G1033" i="1"/>
  <c r="D1033" i="1"/>
  <c r="C1033" i="1"/>
  <c r="H1032" i="1"/>
  <c r="G1032" i="1"/>
  <c r="D1032" i="1"/>
  <c r="C1032" i="1"/>
  <c r="D1031" i="1"/>
  <c r="H1031" i="1" s="1"/>
  <c r="C1031" i="1"/>
  <c r="C1030" i="1"/>
  <c r="D1029" i="1"/>
  <c r="H1029" i="1" s="1"/>
  <c r="C1029" i="1"/>
  <c r="H1028" i="1"/>
  <c r="G1028" i="1"/>
  <c r="D1028" i="1"/>
  <c r="C1028" i="1"/>
  <c r="H1027" i="1"/>
  <c r="G1027" i="1"/>
  <c r="D1027" i="1"/>
  <c r="C1027" i="1"/>
  <c r="H1026" i="1"/>
  <c r="G1026" i="1"/>
  <c r="D1026" i="1"/>
  <c r="C1026" i="1"/>
  <c r="H1025" i="1"/>
  <c r="G1025" i="1"/>
  <c r="D1025" i="1"/>
  <c r="C1025" i="1"/>
  <c r="D1024" i="1"/>
  <c r="H1024" i="1" s="1"/>
  <c r="C1024" i="1"/>
  <c r="D1023" i="1"/>
  <c r="H1023" i="1" s="1"/>
  <c r="C1023" i="1"/>
  <c r="H1022" i="1"/>
  <c r="G1022" i="1"/>
  <c r="D1022" i="1"/>
  <c r="C1022" i="1"/>
  <c r="H1021" i="1"/>
  <c r="G1021" i="1"/>
  <c r="D1021" i="1"/>
  <c r="C1021" i="1"/>
  <c r="D1020" i="1"/>
  <c r="H1020" i="1" s="1"/>
  <c r="C1020" i="1"/>
  <c r="C1019" i="1"/>
  <c r="H1018" i="1"/>
  <c r="G1018" i="1"/>
  <c r="D1018" i="1"/>
  <c r="C1018" i="1"/>
  <c r="H1017" i="1"/>
  <c r="G1017" i="1"/>
  <c r="D1017" i="1"/>
  <c r="C1017" i="1"/>
  <c r="D1016" i="1"/>
  <c r="H1016" i="1" s="1"/>
  <c r="C1016" i="1"/>
  <c r="H1015" i="1"/>
  <c r="D1015" i="1"/>
  <c r="G1015" i="1" s="1"/>
  <c r="C1015" i="1"/>
  <c r="H1014" i="1"/>
  <c r="G1014" i="1"/>
  <c r="D1014" i="1"/>
  <c r="C1014" i="1"/>
  <c r="H1013" i="1"/>
  <c r="D1013" i="1"/>
  <c r="G1013" i="1" s="1"/>
  <c r="C1013" i="1"/>
  <c r="D1012" i="1"/>
  <c r="H1012" i="1" s="1"/>
  <c r="C1012" i="1"/>
  <c r="D1011" i="1"/>
  <c r="H1011" i="1" s="1"/>
  <c r="C1011" i="1"/>
  <c r="D1010" i="1"/>
  <c r="H1010" i="1" s="1"/>
  <c r="C1010" i="1"/>
  <c r="D1009" i="1"/>
  <c r="H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H998" i="1" s="1"/>
  <c r="C998" i="1"/>
  <c r="C997" i="1"/>
  <c r="H996" i="1"/>
  <c r="G996" i="1"/>
  <c r="D996" i="1"/>
  <c r="C996" i="1"/>
  <c r="H995" i="1"/>
  <c r="G995" i="1"/>
  <c r="D995" i="1"/>
  <c r="C995" i="1"/>
  <c r="D994" i="1"/>
  <c r="H994" i="1" s="1"/>
  <c r="C994" i="1"/>
  <c r="D993" i="1"/>
  <c r="H993" i="1" s="1"/>
  <c r="C993" i="1"/>
  <c r="G992" i="1"/>
  <c r="D992" i="1"/>
  <c r="H992" i="1" s="1"/>
  <c r="C992" i="1"/>
  <c r="D991" i="1"/>
  <c r="G991" i="1" s="1"/>
  <c r="C991" i="1"/>
  <c r="H989" i="1"/>
  <c r="D989" i="1"/>
  <c r="G989" i="1" s="1"/>
  <c r="C989" i="1"/>
  <c r="D988" i="1"/>
  <c r="H988" i="1" s="1"/>
  <c r="C988" i="1"/>
  <c r="D987" i="1"/>
  <c r="H987" i="1" s="1"/>
  <c r="C987" i="1"/>
  <c r="D986" i="1"/>
  <c r="G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D939" i="1"/>
  <c r="G939" i="1" s="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D818" i="1"/>
  <c r="G818" i="1" s="1"/>
  <c r="C818" i="1"/>
  <c r="H817" i="1"/>
  <c r="D817" i="1"/>
  <c r="G817" i="1" s="1"/>
  <c r="C817" i="1"/>
  <c r="H816" i="1"/>
  <c r="G816" i="1"/>
  <c r="D816" i="1"/>
  <c r="C816" i="1"/>
  <c r="H815" i="1"/>
  <c r="G815" i="1"/>
  <c r="D815" i="1"/>
  <c r="C815" i="1"/>
  <c r="H814" i="1"/>
  <c r="G814" i="1"/>
  <c r="D814" i="1"/>
  <c r="C814" i="1"/>
  <c r="H813" i="1"/>
  <c r="G813" i="1"/>
  <c r="D813" i="1"/>
  <c r="C813" i="1"/>
  <c r="D812" i="1"/>
  <c r="G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H715" i="1"/>
  <c r="G715" i="1"/>
  <c r="D715" i="1"/>
  <c r="C715" i="1"/>
  <c r="D714" i="1"/>
  <c r="H714" i="1" s="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H659" i="1" s="1"/>
  <c r="C659" i="1"/>
  <c r="G658" i="1"/>
  <c r="D658" i="1"/>
  <c r="H658" i="1" s="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H646" i="1"/>
  <c r="D646" i="1"/>
  <c r="G646" i="1" s="1"/>
  <c r="C646" i="1"/>
  <c r="D645" i="1"/>
  <c r="H645" i="1" s="1"/>
  <c r="C645" i="1"/>
  <c r="H644" i="1"/>
  <c r="D644" i="1"/>
  <c r="G644" i="1" s="1"/>
  <c r="C644" i="1"/>
  <c r="D643" i="1"/>
  <c r="H643" i="1" s="1"/>
  <c r="C643" i="1"/>
  <c r="H642" i="1"/>
  <c r="D642" i="1"/>
  <c r="G642" i="1" s="1"/>
  <c r="C642" i="1"/>
  <c r="D641" i="1"/>
  <c r="H641" i="1" s="1"/>
  <c r="C641" i="1"/>
  <c r="H632" i="1"/>
  <c r="G632" i="1"/>
  <c r="D632" i="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G612" i="1" s="1"/>
  <c r="C612" i="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G593"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D530" i="1"/>
  <c r="G530" i="1" s="1"/>
  <c r="C530" i="1"/>
  <c r="H529" i="1"/>
  <c r="D529" i="1"/>
  <c r="G529" i="1" s="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G502" i="1"/>
  <c r="D502" i="1"/>
  <c r="H502" i="1" s="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D422" i="1"/>
  <c r="H422" i="1" s="1"/>
  <c r="C422" i="1"/>
  <c r="D421" i="1"/>
  <c r="H421" i="1" s="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C412" i="1"/>
  <c r="G412" i="1" s="1"/>
  <c r="G406" i="1"/>
  <c r="D406" i="1"/>
  <c r="H406" i="1" s="1"/>
  <c r="C406" i="1"/>
  <c r="D405" i="1"/>
  <c r="C405" i="1"/>
  <c r="H404" i="1"/>
  <c r="G404" i="1"/>
  <c r="D404" i="1"/>
  <c r="C404" i="1"/>
  <c r="H401" i="1"/>
  <c r="G401" i="1"/>
  <c r="D401" i="1"/>
  <c r="C401" i="1"/>
  <c r="H400" i="1"/>
  <c r="G400" i="1"/>
  <c r="D400" i="1"/>
  <c r="C400" i="1"/>
  <c r="H399" i="1"/>
  <c r="G399" i="1"/>
  <c r="D399" i="1"/>
  <c r="C399" i="1"/>
  <c r="D398" i="1"/>
  <c r="H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G292" i="1" s="1"/>
  <c r="C292" i="1"/>
  <c r="D291" i="1"/>
  <c r="G291" i="1" s="1"/>
  <c r="C291" i="1"/>
  <c r="D290" i="1"/>
  <c r="H290" i="1" s="1"/>
  <c r="C290" i="1"/>
  <c r="D289" i="1"/>
  <c r="H289" i="1" s="1"/>
  <c r="C289" i="1"/>
  <c r="H288" i="1"/>
  <c r="G288" i="1"/>
  <c r="D288" i="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C259" i="1"/>
  <c r="D258" i="1"/>
  <c r="H258" i="1" s="1"/>
  <c r="C258" i="1"/>
  <c r="D257" i="1"/>
  <c r="H257" i="1" s="1"/>
  <c r="C257" i="1"/>
  <c r="D256" i="1"/>
  <c r="C256" i="1"/>
  <c r="C255" i="1"/>
  <c r="D254" i="1"/>
  <c r="H254" i="1" s="1"/>
  <c r="C254" i="1"/>
  <c r="D253" i="1"/>
  <c r="H253" i="1" s="1"/>
  <c r="C253" i="1"/>
  <c r="D252" i="1"/>
  <c r="H252" i="1" s="1"/>
  <c r="C252" i="1"/>
  <c r="D251" i="1"/>
  <c r="H251" i="1" s="1"/>
  <c r="C251" i="1"/>
  <c r="D250" i="1"/>
  <c r="H250" i="1" s="1"/>
  <c r="C250" i="1"/>
  <c r="D249" i="1"/>
  <c r="H249" i="1" s="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D201" i="1"/>
  <c r="G201" i="1" s="1"/>
  <c r="C201" i="1"/>
  <c r="D200" i="1"/>
  <c r="G200" i="1" s="1"/>
  <c r="C200" i="1"/>
  <c r="D199" i="1"/>
  <c r="G199" i="1" s="1"/>
  <c r="C199" i="1"/>
  <c r="D198" i="1"/>
  <c r="G198" i="1" s="1"/>
  <c r="C198" i="1"/>
  <c r="D197" i="1"/>
  <c r="G197" i="1" s="1"/>
  <c r="C197" i="1"/>
  <c r="D196" i="1"/>
  <c r="G196" i="1" s="1"/>
  <c r="C196" i="1"/>
  <c r="D195" i="1"/>
  <c r="G195" i="1" s="1"/>
  <c r="C195" i="1"/>
  <c r="D194" i="1"/>
  <c r="G194" i="1" s="1"/>
  <c r="C194" i="1"/>
  <c r="D193" i="1"/>
  <c r="G193" i="1" s="1"/>
  <c r="C193" i="1"/>
  <c r="D191" i="1"/>
  <c r="G191" i="1" s="1"/>
  <c r="C191" i="1"/>
  <c r="H190" i="1"/>
  <c r="D190" i="1"/>
  <c r="G190" i="1" s="1"/>
  <c r="C190" i="1"/>
  <c r="D189" i="1"/>
  <c r="G189" i="1" s="1"/>
  <c r="C189" i="1"/>
  <c r="H188" i="1"/>
  <c r="D188" i="1"/>
  <c r="G188" i="1" s="1"/>
  <c r="C188" i="1"/>
  <c r="D187" i="1"/>
  <c r="G187" i="1" s="1"/>
  <c r="C187" i="1"/>
  <c r="H186" i="1"/>
  <c r="D186" i="1"/>
  <c r="G186" i="1" s="1"/>
  <c r="C186" i="1"/>
  <c r="H185" i="1"/>
  <c r="D185" i="1"/>
  <c r="G185" i="1" s="1"/>
  <c r="C185" i="1"/>
  <c r="D184" i="1"/>
  <c r="G184" i="1" s="1"/>
  <c r="C184" i="1"/>
  <c r="D183" i="1"/>
  <c r="G183" i="1" s="1"/>
  <c r="C183" i="1"/>
  <c r="D182" i="1"/>
  <c r="G182" i="1" s="1"/>
  <c r="C182" i="1"/>
  <c r="D181" i="1"/>
  <c r="G181" i="1" s="1"/>
  <c r="C181" i="1"/>
  <c r="D180" i="1"/>
  <c r="G180" i="1" s="1"/>
  <c r="C180" i="1"/>
  <c r="H179" i="1"/>
  <c r="D179" i="1"/>
  <c r="G179" i="1" s="1"/>
  <c r="C179" i="1"/>
  <c r="H178" i="1"/>
  <c r="D178" i="1"/>
  <c r="G178" i="1" s="1"/>
  <c r="C178" i="1"/>
  <c r="D177" i="1"/>
  <c r="G177" i="1" s="1"/>
  <c r="C177" i="1"/>
  <c r="H176" i="1"/>
  <c r="D176" i="1"/>
  <c r="G176" i="1" s="1"/>
  <c r="C176" i="1"/>
  <c r="H175" i="1"/>
  <c r="D175" i="1"/>
  <c r="G175" i="1" s="1"/>
  <c r="C175" i="1"/>
  <c r="D174" i="1"/>
  <c r="G174" i="1" s="1"/>
  <c r="C174" i="1"/>
  <c r="D173" i="1"/>
  <c r="G173" i="1" s="1"/>
  <c r="C173" i="1"/>
  <c r="H172" i="1"/>
  <c r="D172" i="1"/>
  <c r="G172" i="1" s="1"/>
  <c r="C172" i="1"/>
  <c r="H171" i="1"/>
  <c r="D171" i="1"/>
  <c r="G171" i="1" s="1"/>
  <c r="C171" i="1"/>
  <c r="D170" i="1"/>
  <c r="G170" i="1" s="1"/>
  <c r="C170" i="1"/>
  <c r="D169" i="1"/>
  <c r="G169" i="1" s="1"/>
  <c r="C169" i="1"/>
  <c r="D168" i="1"/>
  <c r="G168" i="1" s="1"/>
  <c r="C168" i="1"/>
  <c r="H167" i="1"/>
  <c r="D167" i="1"/>
  <c r="G167" i="1" s="1"/>
  <c r="C167" i="1"/>
  <c r="D166" i="1"/>
  <c r="G166" i="1" s="1"/>
  <c r="C166" i="1"/>
  <c r="D165" i="1"/>
  <c r="G165" i="1" s="1"/>
  <c r="C165" i="1"/>
  <c r="H164" i="1"/>
  <c r="D164" i="1"/>
  <c r="G164" i="1" s="1"/>
  <c r="C164" i="1"/>
  <c r="D163" i="1"/>
  <c r="G163" i="1" s="1"/>
  <c r="C163" i="1"/>
  <c r="D162" i="1"/>
  <c r="G162" i="1" s="1"/>
  <c r="C162" i="1"/>
  <c r="D161" i="1"/>
  <c r="G161" i="1" s="1"/>
  <c r="C161" i="1"/>
  <c r="D160" i="1"/>
  <c r="G160" i="1" s="1"/>
  <c r="C160" i="1"/>
  <c r="H158" i="1"/>
  <c r="G158" i="1"/>
  <c r="D158" i="1"/>
  <c r="C158" i="1"/>
  <c r="D157" i="1"/>
  <c r="G157" i="1" s="1"/>
  <c r="C157" i="1"/>
  <c r="D156" i="1"/>
  <c r="H156" i="1" s="1"/>
  <c r="C156" i="1"/>
  <c r="D155" i="1"/>
  <c r="H155" i="1" s="1"/>
  <c r="C155" i="1"/>
  <c r="H154" i="1"/>
  <c r="G154" i="1"/>
  <c r="D154" i="1"/>
  <c r="C154" i="1"/>
  <c r="H153" i="1"/>
  <c r="G153" i="1"/>
  <c r="D153" i="1"/>
  <c r="C153" i="1"/>
  <c r="H152" i="1"/>
  <c r="G152" i="1"/>
  <c r="D152" i="1"/>
  <c r="C152" i="1"/>
  <c r="H151" i="1"/>
  <c r="G151" i="1"/>
  <c r="D151" i="1"/>
  <c r="C151" i="1"/>
  <c r="D150" i="1"/>
  <c r="H150" i="1" s="1"/>
  <c r="C150" i="1"/>
  <c r="H149" i="1"/>
  <c r="G149" i="1"/>
  <c r="D149" i="1"/>
  <c r="C149" i="1"/>
  <c r="D148" i="1"/>
  <c r="G148" i="1" s="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D118" i="1"/>
  <c r="G118" i="1" s="1"/>
  <c r="C118" i="1"/>
  <c r="D117" i="1"/>
  <c r="G117" i="1" s="1"/>
  <c r="C117" i="1"/>
  <c r="D116" i="1"/>
  <c r="G116" i="1" s="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D105" i="1"/>
  <c r="G105" i="1" s="1"/>
  <c r="C105" i="1"/>
  <c r="H104" i="1"/>
  <c r="G104" i="1"/>
  <c r="D104" i="1"/>
  <c r="C104"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H5" i="1"/>
  <c r="D5" i="1"/>
  <c r="G5" i="1" s="1"/>
  <c r="C5" i="1"/>
  <c r="D4" i="1"/>
  <c r="G4" i="1" s="1"/>
  <c r="C4" i="1"/>
  <c r="C3" i="1"/>
  <c r="E308" i="9" l="1"/>
  <c r="B308" i="9" s="1"/>
  <c r="H1166" i="1"/>
  <c r="D997" i="1"/>
  <c r="H997" i="1" s="1"/>
  <c r="D1475" i="1"/>
  <c r="G1475" i="1" s="1"/>
  <c r="J1476" i="1"/>
  <c r="H1474" i="1"/>
  <c r="I1474" i="1" s="1"/>
  <c r="J1472" i="1"/>
  <c r="J1471" i="1"/>
  <c r="J1467" i="1"/>
  <c r="E22" i="7"/>
  <c r="J1463" i="1"/>
  <c r="H1462" i="1"/>
  <c r="J1460" i="1"/>
  <c r="J1459" i="1"/>
  <c r="J1456" i="1"/>
  <c r="H1454" i="1"/>
  <c r="J1452" i="1"/>
  <c r="J1448" i="1"/>
  <c r="E6" i="7"/>
  <c r="D1438" i="1"/>
  <c r="G1438" i="1" s="1"/>
  <c r="G1440" i="1"/>
  <c r="J1477" i="1"/>
  <c r="G1476" i="1"/>
  <c r="I1476" i="1" s="1"/>
  <c r="D38" i="7"/>
  <c r="H31" i="3" s="1"/>
  <c r="G1471" i="1"/>
  <c r="I1471" i="1" s="1"/>
  <c r="H1467" i="1"/>
  <c r="G1467" i="1"/>
  <c r="I1467" i="1" s="1"/>
  <c r="G1466" i="1"/>
  <c r="I1466" i="1" s="1"/>
  <c r="H1463" i="1"/>
  <c r="G1463" i="1"/>
  <c r="G1462" i="1"/>
  <c r="I1462" i="1" s="1"/>
  <c r="H1460" i="1"/>
  <c r="G1457" i="1"/>
  <c r="G1456" i="1"/>
  <c r="I1456" i="1" s="1"/>
  <c r="G1454" i="1"/>
  <c r="G1449" i="1"/>
  <c r="H1448" i="1"/>
  <c r="G1448" i="1"/>
  <c r="I1448" i="1" s="1"/>
  <c r="D6" i="7"/>
  <c r="C1437" i="1" s="1"/>
  <c r="G1444" i="1"/>
  <c r="H1443" i="1"/>
  <c r="I1443" i="1" s="1"/>
  <c r="J1442" i="1"/>
  <c r="I1442" i="1"/>
  <c r="H1438" i="1"/>
  <c r="H1439" i="1"/>
  <c r="I1439" i="1" s="1"/>
  <c r="H412" i="1"/>
  <c r="F417" i="4"/>
  <c r="H405" i="1"/>
  <c r="G405" i="1"/>
  <c r="H1420" i="1"/>
  <c r="G1330" i="1"/>
  <c r="G1331" i="1"/>
  <c r="H1336" i="1"/>
  <c r="H1335" i="1"/>
  <c r="H1334" i="1"/>
  <c r="G1343" i="1"/>
  <c r="G1340" i="1"/>
  <c r="G1339" i="1"/>
  <c r="G1337" i="1"/>
  <c r="G1338" i="1"/>
  <c r="H1344" i="1"/>
  <c r="F50" i="6"/>
  <c r="H1431" i="1"/>
  <c r="H1429" i="1"/>
  <c r="G1420" i="1"/>
  <c r="H1401" i="1"/>
  <c r="G1401" i="1"/>
  <c r="F107" i="6"/>
  <c r="G1348" i="1"/>
  <c r="G1349" i="1"/>
  <c r="H1539" i="1"/>
  <c r="G1538" i="1"/>
  <c r="H1535" i="1"/>
  <c r="H1536" i="1"/>
  <c r="H1573" i="1"/>
  <c r="H1572" i="1"/>
  <c r="G1483" i="1"/>
  <c r="H1503" i="1"/>
  <c r="G1568" i="1"/>
  <c r="H1565" i="1"/>
  <c r="G1562" i="1"/>
  <c r="G1558" i="1"/>
  <c r="H1555" i="1"/>
  <c r="G1556" i="1"/>
  <c r="G1554" i="1"/>
  <c r="H1553" i="1"/>
  <c r="G1551" i="1"/>
  <c r="G1550" i="1"/>
  <c r="H1534" i="1"/>
  <c r="G1530" i="1"/>
  <c r="G1531" i="1"/>
  <c r="G1522" i="1"/>
  <c r="G1519" i="1"/>
  <c r="H1544" i="1"/>
  <c r="D49" i="8"/>
  <c r="D43" i="8" s="1"/>
  <c r="H1543" i="1"/>
  <c r="H1528" i="1"/>
  <c r="G1578" i="1"/>
  <c r="G1579" i="1"/>
  <c r="D24" i="8"/>
  <c r="C1499" i="1" s="1"/>
  <c r="H1499" i="1" s="1"/>
  <c r="H1507" i="1"/>
  <c r="G1505" i="1"/>
  <c r="C1501" i="1"/>
  <c r="G1501" i="1" s="1"/>
  <c r="H1498" i="1"/>
  <c r="G1497" i="1"/>
  <c r="H1492" i="1"/>
  <c r="H1490" i="1"/>
  <c r="H1484" i="1"/>
  <c r="D6" i="8"/>
  <c r="C1481" i="1" s="1"/>
  <c r="H1481" i="1" s="1"/>
  <c r="H1229" i="1"/>
  <c r="G1229" i="1"/>
  <c r="E282" i="9"/>
  <c r="B282" i="9" s="1"/>
  <c r="G1228" i="1"/>
  <c r="F250" i="5"/>
  <c r="H1216" i="1"/>
  <c r="H1230" i="1"/>
  <c r="G631" i="1"/>
  <c r="G1270" i="1"/>
  <c r="H1269" i="1"/>
  <c r="H1240" i="1"/>
  <c r="H1263" i="1"/>
  <c r="G1264" i="1"/>
  <c r="G1240" i="1"/>
  <c r="H1266" i="1"/>
  <c r="E245" i="5"/>
  <c r="D1222" i="1" s="1"/>
  <c r="D1227" i="1"/>
  <c r="H1223" i="1"/>
  <c r="H1224" i="1"/>
  <c r="E292" i="9"/>
  <c r="B292" i="9" s="1"/>
  <c r="E281" i="9"/>
  <c r="B281" i="9" s="1"/>
  <c r="H1236" i="1"/>
  <c r="H1237" i="1"/>
  <c r="G1219" i="1"/>
  <c r="G1220" i="1"/>
  <c r="G1218" i="1"/>
  <c r="H1213" i="1"/>
  <c r="H1211" i="1"/>
  <c r="H1212" i="1"/>
  <c r="H1210" i="1"/>
  <c r="H1208" i="1"/>
  <c r="H1207" i="1"/>
  <c r="H1206" i="1"/>
  <c r="E300" i="9"/>
  <c r="B300" i="9" s="1"/>
  <c r="H1205" i="1"/>
  <c r="H1204" i="1"/>
  <c r="H1203" i="1"/>
  <c r="H1201" i="1"/>
  <c r="H1202" i="1"/>
  <c r="H1200" i="1"/>
  <c r="H1199" i="1"/>
  <c r="H1198" i="1"/>
  <c r="H1197" i="1"/>
  <c r="H1196" i="1"/>
  <c r="H1195" i="1"/>
  <c r="G1194" i="1"/>
  <c r="G1193" i="1"/>
  <c r="E303" i="9"/>
  <c r="B303" i="9" s="1"/>
  <c r="G1192" i="1"/>
  <c r="E299" i="9"/>
  <c r="B299" i="9" s="1"/>
  <c r="G1191" i="1"/>
  <c r="H1184" i="1"/>
  <c r="E294" i="9"/>
  <c r="B294" i="9" s="1"/>
  <c r="G1175" i="1"/>
  <c r="E190" i="5"/>
  <c r="G1174" i="1"/>
  <c r="H1168" i="1"/>
  <c r="G1170" i="1"/>
  <c r="G1169" i="1"/>
  <c r="G1165" i="1"/>
  <c r="G1162" i="1"/>
  <c r="G1161" i="1"/>
  <c r="G1159" i="1"/>
  <c r="G1157" i="1"/>
  <c r="G1158" i="1"/>
  <c r="G1155" i="1"/>
  <c r="H1151" i="1"/>
  <c r="H1150" i="1"/>
  <c r="H1148" i="1"/>
  <c r="H1149" i="1"/>
  <c r="H1147" i="1"/>
  <c r="H1145" i="1"/>
  <c r="H1144" i="1"/>
  <c r="G1142" i="1"/>
  <c r="G1143" i="1"/>
  <c r="G1139" i="1"/>
  <c r="G1138" i="1"/>
  <c r="G1137" i="1"/>
  <c r="G1136" i="1"/>
  <c r="G1135" i="1"/>
  <c r="E286" i="9"/>
  <c r="B286" i="9" s="1"/>
  <c r="G1133" i="1"/>
  <c r="G1127" i="1"/>
  <c r="G1131" i="1"/>
  <c r="E146" i="5"/>
  <c r="D1124" i="1" s="1"/>
  <c r="G1122" i="1"/>
  <c r="G1121" i="1"/>
  <c r="G1119" i="1"/>
  <c r="E134" i="5"/>
  <c r="G1113" i="1"/>
  <c r="G1114" i="1"/>
  <c r="G1111" i="1"/>
  <c r="G1110" i="1"/>
  <c r="G1109" i="1"/>
  <c r="G1108" i="1"/>
  <c r="G1107" i="1"/>
  <c r="G1106" i="1"/>
  <c r="E118" i="5"/>
  <c r="D1096" i="1" s="1"/>
  <c r="G1096" i="1" s="1"/>
  <c r="G1104" i="1"/>
  <c r="G1105" i="1"/>
  <c r="G1102" i="1"/>
  <c r="G1101" i="1"/>
  <c r="G1100" i="1"/>
  <c r="G1099" i="1"/>
  <c r="D1097" i="1"/>
  <c r="G1094" i="1"/>
  <c r="G1092" i="1"/>
  <c r="G1091" i="1"/>
  <c r="G1088" i="1"/>
  <c r="H1084" i="1"/>
  <c r="G1086" i="1"/>
  <c r="D1066" i="1"/>
  <c r="G1066" i="1" s="1"/>
  <c r="H1067" i="1"/>
  <c r="G1082" i="1"/>
  <c r="G1081" i="1"/>
  <c r="G1078" i="1"/>
  <c r="G1077" i="1"/>
  <c r="G1074" i="1"/>
  <c r="G1073" i="1"/>
  <c r="G1071" i="1"/>
  <c r="G1069" i="1"/>
  <c r="E87" i="5"/>
  <c r="D1065" i="1" s="1"/>
  <c r="G1064" i="1"/>
  <c r="G1062" i="1"/>
  <c r="G1059" i="1"/>
  <c r="H1057" i="1"/>
  <c r="H1058" i="1"/>
  <c r="G1054" i="1"/>
  <c r="G1053" i="1"/>
  <c r="G1052" i="1"/>
  <c r="G1048" i="1"/>
  <c r="G1047" i="1"/>
  <c r="G1050" i="1"/>
  <c r="G1049" i="1"/>
  <c r="G1045" i="1"/>
  <c r="G1044" i="1"/>
  <c r="G1042" i="1"/>
  <c r="H1034" i="1"/>
  <c r="G1039" i="1"/>
  <c r="G1038" i="1"/>
  <c r="G1037" i="1"/>
  <c r="G1036" i="1"/>
  <c r="H1030" i="1"/>
  <c r="G1031" i="1"/>
  <c r="G1029" i="1"/>
  <c r="G1023" i="1"/>
  <c r="G1024" i="1"/>
  <c r="H1019" i="1"/>
  <c r="G1019" i="1"/>
  <c r="G1020" i="1"/>
  <c r="G1016" i="1"/>
  <c r="G1012" i="1"/>
  <c r="G1011" i="1"/>
  <c r="G1010" i="1"/>
  <c r="G1009" i="1"/>
  <c r="H1007" i="1"/>
  <c r="H1008" i="1"/>
  <c r="H1006" i="1"/>
  <c r="H1005" i="1"/>
  <c r="H1004" i="1"/>
  <c r="H1003" i="1"/>
  <c r="H1002" i="1"/>
  <c r="H1001" i="1"/>
  <c r="H1000" i="1"/>
  <c r="H999" i="1"/>
  <c r="G997" i="1"/>
  <c r="G998" i="1"/>
  <c r="E12" i="5"/>
  <c r="D990" i="1" s="1"/>
  <c r="G994" i="1"/>
  <c r="H991" i="1"/>
  <c r="G993" i="1"/>
  <c r="G988" i="1"/>
  <c r="H986" i="1"/>
  <c r="G987" i="1"/>
  <c r="G641" i="1"/>
  <c r="H256" i="1"/>
  <c r="H248" i="1"/>
  <c r="E68" i="9"/>
  <c r="B68" i="9" s="1"/>
  <c r="H961" i="1"/>
  <c r="H939" i="1"/>
  <c r="E98" i="9"/>
  <c r="B98" i="9" s="1"/>
  <c r="H821" i="1"/>
  <c r="H812" i="1"/>
  <c r="G809" i="1"/>
  <c r="G735" i="1"/>
  <c r="E46" i="9"/>
  <c r="B46" i="9" s="1"/>
  <c r="G718" i="1"/>
  <c r="G714" i="1"/>
  <c r="G659" i="1"/>
  <c r="G654" i="1"/>
  <c r="G648" i="1"/>
  <c r="E22" i="9"/>
  <c r="B22" i="9" s="1"/>
  <c r="G643" i="1"/>
  <c r="G645" i="1"/>
  <c r="H611" i="1"/>
  <c r="H612" i="1"/>
  <c r="E593" i="4"/>
  <c r="D587" i="1" s="1"/>
  <c r="G594" i="1"/>
  <c r="E119" i="9"/>
  <c r="B119" i="9" s="1"/>
  <c r="E484" i="4"/>
  <c r="D478" i="1" s="1"/>
  <c r="G421" i="1"/>
  <c r="G422" i="1"/>
  <c r="H411" i="1"/>
  <c r="G411" i="1"/>
  <c r="E273" i="9"/>
  <c r="B273" i="9" s="1"/>
  <c r="G398" i="1"/>
  <c r="H292" i="1"/>
  <c r="H291" i="1"/>
  <c r="G290" i="1"/>
  <c r="G413" i="1"/>
  <c r="G289" i="1"/>
  <c r="E70" i="9"/>
  <c r="B70" i="9" s="1"/>
  <c r="F226" i="9"/>
  <c r="B226" i="9" s="1"/>
  <c r="F264" i="4"/>
  <c r="F252" i="4"/>
  <c r="F259" i="4"/>
  <c r="D255" i="1"/>
  <c r="H255" i="1" s="1"/>
  <c r="F219" i="4"/>
  <c r="E196" i="4"/>
  <c r="D192" i="1" s="1"/>
  <c r="H184" i="1"/>
  <c r="H191" i="1"/>
  <c r="H189" i="1"/>
  <c r="H187" i="1"/>
  <c r="E47" i="9"/>
  <c r="B47" i="9" s="1"/>
  <c r="H183" i="1"/>
  <c r="H182" i="1"/>
  <c r="H181" i="1"/>
  <c r="H180" i="1"/>
  <c r="F220" i="9"/>
  <c r="B220" i="9" s="1"/>
  <c r="E42" i="9"/>
  <c r="B42" i="9" s="1"/>
  <c r="H177" i="1"/>
  <c r="H174" i="1"/>
  <c r="H173" i="1"/>
  <c r="H170" i="1"/>
  <c r="H169" i="1"/>
  <c r="H168" i="1"/>
  <c r="H166" i="1"/>
  <c r="H165" i="1"/>
  <c r="H163" i="1"/>
  <c r="H162" i="1"/>
  <c r="H161" i="1"/>
  <c r="H160" i="1"/>
  <c r="H157" i="1"/>
  <c r="G155" i="1"/>
  <c r="G156" i="1"/>
  <c r="H148" i="1"/>
  <c r="G150" i="1"/>
  <c r="G146" i="1"/>
  <c r="H118" i="1"/>
  <c r="H116" i="1"/>
  <c r="H117" i="1"/>
  <c r="F120" i="4"/>
  <c r="E38" i="9"/>
  <c r="B38" i="9" s="1"/>
  <c r="F217" i="9"/>
  <c r="B217" i="9" s="1"/>
  <c r="H103" i="1"/>
  <c r="H105" i="1"/>
  <c r="G93" i="1"/>
  <c r="E82" i="4"/>
  <c r="D78" i="1" s="1"/>
  <c r="G78" i="1" s="1"/>
  <c r="G90" i="1"/>
  <c r="F91" i="4"/>
  <c r="G89" i="1"/>
  <c r="H78" i="1"/>
  <c r="G79" i="1"/>
  <c r="G81" i="1"/>
  <c r="F83" i="4"/>
  <c r="E34" i="9"/>
  <c r="B34" i="9" s="1"/>
  <c r="F62" i="4"/>
  <c r="E26" i="9"/>
  <c r="B26" i="9" s="1"/>
  <c r="F59" i="4"/>
  <c r="G19" i="1"/>
  <c r="G23" i="1"/>
  <c r="H4" i="1"/>
  <c r="E295" i="9"/>
  <c r="B295" i="9" s="1"/>
  <c r="E293" i="9"/>
  <c r="B293" i="9" s="1"/>
  <c r="E302" i="9"/>
  <c r="B302" i="9" s="1"/>
  <c r="E27" i="9"/>
  <c r="B27" i="9" s="1"/>
  <c r="E32" i="9"/>
  <c r="B32" i="9" s="1"/>
  <c r="E297" i="9"/>
  <c r="B297" i="9" s="1"/>
  <c r="E33" i="9"/>
  <c r="B33" i="9" s="1"/>
  <c r="E287" i="9"/>
  <c r="B287" i="9" s="1"/>
  <c r="E285" i="9"/>
  <c r="B285" i="9" s="1"/>
  <c r="G213" i="1"/>
  <c r="G216" i="1"/>
  <c r="G218" i="1"/>
  <c r="G221" i="1"/>
  <c r="G223" i="1"/>
  <c r="G226" i="1"/>
  <c r="G228" i="1"/>
  <c r="G231" i="1"/>
  <c r="G235" i="1"/>
  <c r="G237" i="1"/>
  <c r="G240" i="1"/>
  <c r="G241" i="1"/>
  <c r="G244" i="1"/>
  <c r="G247" i="1"/>
  <c r="G249" i="1"/>
  <c r="G252" i="1"/>
  <c r="G255" i="1"/>
  <c r="G258" i="1"/>
  <c r="G261" i="1"/>
  <c r="G264" i="1"/>
  <c r="G268" i="1"/>
  <c r="G270" i="1"/>
  <c r="G272" i="1"/>
  <c r="G275" i="1"/>
  <c r="G278" i="1"/>
  <c r="G281" i="1"/>
  <c r="G284" i="1"/>
  <c r="H193" i="1"/>
  <c r="H194" i="1"/>
  <c r="H195" i="1"/>
  <c r="H196" i="1"/>
  <c r="H197" i="1"/>
  <c r="H198" i="1"/>
  <c r="H199" i="1"/>
  <c r="H200" i="1"/>
  <c r="H201" i="1"/>
  <c r="H202" i="1"/>
  <c r="H203" i="1"/>
  <c r="H204" i="1"/>
  <c r="H205" i="1"/>
  <c r="H206" i="1"/>
  <c r="H207" i="1"/>
  <c r="H208" i="1"/>
  <c r="H209" i="1"/>
  <c r="H210" i="1"/>
  <c r="G212" i="1"/>
  <c r="G215" i="1"/>
  <c r="G219" i="1"/>
  <c r="G222" i="1"/>
  <c r="G225" i="1"/>
  <c r="G229" i="1"/>
  <c r="G232" i="1"/>
  <c r="G234" i="1"/>
  <c r="G238" i="1"/>
  <c r="G243" i="1"/>
  <c r="G246" i="1"/>
  <c r="G250" i="1"/>
  <c r="G254" i="1"/>
  <c r="G257" i="1"/>
  <c r="G260" i="1"/>
  <c r="G263" i="1"/>
  <c r="G266" i="1"/>
  <c r="G271" i="1"/>
  <c r="G274" i="1"/>
  <c r="G277" i="1"/>
  <c r="G280" i="1"/>
  <c r="G282" i="1"/>
  <c r="G214" i="1"/>
  <c r="G217" i="1"/>
  <c r="G220" i="1"/>
  <c r="G224" i="1"/>
  <c r="G227" i="1"/>
  <c r="G230" i="1"/>
  <c r="G233" i="1"/>
  <c r="G236" i="1"/>
  <c r="G239" i="1"/>
  <c r="G242" i="1"/>
  <c r="G245" i="1"/>
  <c r="G248" i="1"/>
  <c r="G251" i="1"/>
  <c r="G253" i="1"/>
  <c r="G256" i="1"/>
  <c r="G262" i="1"/>
  <c r="G265" i="1"/>
  <c r="G267" i="1"/>
  <c r="G269" i="1"/>
  <c r="G273" i="1"/>
  <c r="G276" i="1"/>
  <c r="G279" i="1"/>
  <c r="G283" i="1"/>
  <c r="H1451" i="1"/>
  <c r="G1451" i="1"/>
  <c r="I1451" i="1" s="1"/>
  <c r="J1458" i="1"/>
  <c r="H1458" i="1"/>
  <c r="G1458" i="1"/>
  <c r="J1465" i="1"/>
  <c r="G1465" i="1"/>
  <c r="I1465" i="1" s="1"/>
  <c r="H1468" i="1"/>
  <c r="G1468" i="1"/>
  <c r="J1478" i="1"/>
  <c r="G1478" i="1"/>
  <c r="I1478" i="1" s="1"/>
  <c r="G1486" i="1"/>
  <c r="G1494" i="1"/>
  <c r="G1504" i="1"/>
  <c r="H1504" i="1"/>
  <c r="H1512" i="1"/>
  <c r="G1546" i="1"/>
  <c r="H1566" i="1"/>
  <c r="G1566" i="1"/>
  <c r="F599" i="4"/>
  <c r="D593" i="4"/>
  <c r="D177" i="5"/>
  <c r="F180" i="5"/>
  <c r="J1440" i="1"/>
  <c r="H1440" i="1"/>
  <c r="I1440" i="1" s="1"/>
  <c r="G1445" i="1"/>
  <c r="J1445" i="1"/>
  <c r="H1445" i="1"/>
  <c r="J1450" i="1"/>
  <c r="H1450" i="1"/>
  <c r="G1450" i="1"/>
  <c r="H1455" i="1"/>
  <c r="G1455" i="1"/>
  <c r="I1460" i="1"/>
  <c r="H1464" i="1"/>
  <c r="G1464" i="1"/>
  <c r="J1473" i="1"/>
  <c r="G1473" i="1"/>
  <c r="I1473" i="1" s="1"/>
  <c r="H1477" i="1"/>
  <c r="G1477" i="1"/>
  <c r="H1509" i="1"/>
  <c r="G1509" i="1"/>
  <c r="D44" i="4"/>
  <c r="F45" i="4"/>
  <c r="I27" i="3"/>
  <c r="D1408" i="1"/>
  <c r="C1461" i="1"/>
  <c r="D22" i="7"/>
  <c r="G1540" i="1"/>
  <c r="H1540" i="1"/>
  <c r="H1447" i="1"/>
  <c r="G1447" i="1"/>
  <c r="H1472" i="1"/>
  <c r="G1472" i="1"/>
  <c r="G1569" i="1"/>
  <c r="H1569" i="1"/>
  <c r="D124" i="4"/>
  <c r="F125" i="4"/>
  <c r="F177" i="4"/>
  <c r="D163" i="4"/>
  <c r="F550" i="4"/>
  <c r="D529" i="4"/>
  <c r="G290" i="9"/>
  <c r="E290" i="9" s="1"/>
  <c r="B290" i="9" s="1"/>
  <c r="F149" i="5"/>
  <c r="G1441" i="1"/>
  <c r="H1441" i="1"/>
  <c r="J1444" i="1"/>
  <c r="H1444" i="1"/>
  <c r="J1446" i="1"/>
  <c r="H1446" i="1"/>
  <c r="G1446" i="1"/>
  <c r="H1459" i="1"/>
  <c r="G1459" i="1"/>
  <c r="H1506" i="1"/>
  <c r="G1506" i="1"/>
  <c r="G1514" i="1"/>
  <c r="H1520" i="1"/>
  <c r="G1525" i="1"/>
  <c r="G1533" i="1"/>
  <c r="H1570" i="1"/>
  <c r="G1570" i="1"/>
  <c r="E163" i="4"/>
  <c r="D159" i="1" s="1"/>
  <c r="F164" i="4"/>
  <c r="F455" i="4"/>
  <c r="D421" i="4"/>
  <c r="F473" i="4"/>
  <c r="D472" i="4"/>
  <c r="D68" i="5"/>
  <c r="F69" i="5"/>
  <c r="F246" i="5"/>
  <c r="D245" i="5"/>
  <c r="H24" i="3"/>
  <c r="F5" i="6"/>
  <c r="D196" i="4"/>
  <c r="F197" i="4"/>
  <c r="F312" i="4"/>
  <c r="D311" i="4"/>
  <c r="F364" i="4"/>
  <c r="D363" i="4"/>
  <c r="F460" i="4"/>
  <c r="D459" i="4"/>
  <c r="D78" i="5"/>
  <c r="F79" i="5"/>
  <c r="H307" i="9"/>
  <c r="F259" i="5"/>
  <c r="E258" i="5"/>
  <c r="D1235" i="1" s="1"/>
  <c r="J1439" i="1"/>
  <c r="J1443" i="1"/>
  <c r="J1462" i="1"/>
  <c r="J1466" i="1"/>
  <c r="J1474" i="1"/>
  <c r="J1479" i="1"/>
  <c r="H1574" i="1"/>
  <c r="G1574" i="1"/>
  <c r="F8" i="4"/>
  <c r="E7" i="4"/>
  <c r="F7" i="4" s="1"/>
  <c r="D50" i="4"/>
  <c r="F107" i="4"/>
  <c r="D106" i="4"/>
  <c r="F139" i="4"/>
  <c r="F152" i="4"/>
  <c r="E311" i="4"/>
  <c r="D306" i="1" s="1"/>
  <c r="E363" i="4"/>
  <c r="D358" i="1" s="1"/>
  <c r="D644" i="4"/>
  <c r="F416" i="4"/>
  <c r="D515" i="4"/>
  <c r="D643" i="4"/>
  <c r="F94" i="6"/>
  <c r="D89" i="6"/>
  <c r="D141" i="6" s="1"/>
  <c r="F130" i="6"/>
  <c r="D129" i="6"/>
  <c r="H1449" i="1"/>
  <c r="I1449" i="1" s="1"/>
  <c r="J1449" i="1"/>
  <c r="H1457" i="1"/>
  <c r="I1457" i="1" s="1"/>
  <c r="J1457" i="1"/>
  <c r="G1480" i="1"/>
  <c r="G1485" i="1"/>
  <c r="H1488" i="1"/>
  <c r="G1493" i="1"/>
  <c r="H1496" i="1"/>
  <c r="G1513" i="1"/>
  <c r="H1516" i="1"/>
  <c r="G1521" i="1"/>
  <c r="G1529" i="1"/>
  <c r="H1532" i="1"/>
  <c r="G1537" i="1"/>
  <c r="G1545" i="1"/>
  <c r="H1548" i="1"/>
  <c r="G1561" i="1"/>
  <c r="H1561" i="1"/>
  <c r="H1563" i="1"/>
  <c r="F216" i="4"/>
  <c r="D215" i="4"/>
  <c r="F485" i="4"/>
  <c r="D484" i="4"/>
  <c r="D625" i="4"/>
  <c r="E644" i="4"/>
  <c r="D638" i="1" s="1"/>
  <c r="E7" i="5"/>
  <c r="F45" i="5"/>
  <c r="D190" i="5"/>
  <c r="F207" i="5"/>
  <c r="D206" i="5"/>
  <c r="E38" i="7"/>
  <c r="D1470" i="1"/>
  <c r="G1470" i="1" s="1"/>
  <c r="G21" i="9"/>
  <c r="H21" i="9"/>
  <c r="E643" i="4"/>
  <c r="D637" i="1" s="1"/>
  <c r="D580" i="4"/>
  <c r="D12" i="5"/>
  <c r="F70" i="5"/>
  <c r="E206" i="5"/>
  <c r="F36" i="6"/>
  <c r="F114" i="6"/>
  <c r="F202" i="4"/>
  <c r="E263" i="4"/>
  <c r="D259" i="1" s="1"/>
  <c r="D299" i="4"/>
  <c r="D351" i="4"/>
  <c r="E529" i="4"/>
  <c r="F8" i="5"/>
  <c r="E238" i="5"/>
  <c r="E35" i="6"/>
  <c r="E141" i="6" s="1"/>
  <c r="E289" i="9"/>
  <c r="B289" i="9" s="1"/>
  <c r="E73" i="9"/>
  <c r="B73"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88" i="9"/>
  <c r="E188" i="9" s="1"/>
  <c r="B188" i="9" s="1"/>
  <c r="G186" i="9"/>
  <c r="E186" i="9" s="1"/>
  <c r="B186" i="9" s="1"/>
  <c r="G183" i="9"/>
  <c r="E183" i="9" s="1"/>
  <c r="B183" i="9" s="1"/>
  <c r="G166" i="9"/>
  <c r="E166" i="9" s="1"/>
  <c r="B166" i="9" s="1"/>
  <c r="H165" i="9"/>
  <c r="G192" i="9"/>
  <c r="E192" i="9" s="1"/>
  <c r="G184" i="9"/>
  <c r="E184" i="9" s="1"/>
  <c r="B184" i="9" s="1"/>
  <c r="G165" i="9"/>
  <c r="E165" i="9" s="1"/>
  <c r="B165" i="9" s="1"/>
  <c r="G164" i="9"/>
  <c r="E164" i="9" s="1"/>
  <c r="B164" i="9" s="1"/>
  <c r="G163" i="9"/>
  <c r="E163" i="9" s="1"/>
  <c r="B163" i="9" s="1"/>
  <c r="G162" i="9"/>
  <c r="E162" i="9" s="1"/>
  <c r="B162" i="9" s="1"/>
  <c r="G161" i="9"/>
  <c r="E161" i="9" s="1"/>
  <c r="B161" i="9" s="1"/>
  <c r="G191" i="9"/>
  <c r="E191" i="9" s="1"/>
  <c r="B191" i="9" s="1"/>
  <c r="G189" i="9"/>
  <c r="E189" i="9" s="1"/>
  <c r="B189" i="9" s="1"/>
  <c r="G187" i="9"/>
  <c r="E187" i="9" s="1"/>
  <c r="B187" i="9" s="1"/>
  <c r="G185" i="9"/>
  <c r="E185" i="9" s="1"/>
  <c r="B185"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57" i="9"/>
  <c r="B57" i="9" s="1"/>
  <c r="E61" i="9"/>
  <c r="B61" i="9" s="1"/>
  <c r="E65" i="9"/>
  <c r="B65" i="9" s="1"/>
  <c r="E69" i="9"/>
  <c r="B69" i="9" s="1"/>
  <c r="B75" i="9"/>
  <c r="B224" i="9"/>
  <c r="B232" i="9"/>
  <c r="B271" i="9"/>
  <c r="B264" i="9"/>
  <c r="F215" i="9"/>
  <c r="B215" i="9" s="1"/>
  <c r="B228" i="9"/>
  <c r="B247" i="9"/>
  <c r="H1475" i="1" l="1"/>
  <c r="I1477" i="1"/>
  <c r="H1470" i="1"/>
  <c r="E5" i="7"/>
  <c r="I30" i="3"/>
  <c r="D1453" i="1"/>
  <c r="D1437" i="1"/>
  <c r="H1437" i="1" s="1"/>
  <c r="D1436" i="1"/>
  <c r="I29" i="3"/>
  <c r="I1444" i="1"/>
  <c r="C1469" i="1"/>
  <c r="I1464" i="1"/>
  <c r="I1463" i="1"/>
  <c r="I1459" i="1"/>
  <c r="I1450" i="1"/>
  <c r="D5" i="7"/>
  <c r="G315" i="9" s="1"/>
  <c r="E315" i="9" s="1"/>
  <c r="I1446" i="1"/>
  <c r="F35" i="6"/>
  <c r="C1524" i="1"/>
  <c r="G1524" i="1" s="1"/>
  <c r="G1499" i="1"/>
  <c r="H1501" i="1"/>
  <c r="D42" i="8"/>
  <c r="G313" i="9" s="1"/>
  <c r="E313" i="9" s="1"/>
  <c r="B313" i="9" s="1"/>
  <c r="G1481" i="1"/>
  <c r="H1227" i="1"/>
  <c r="G1227" i="1"/>
  <c r="H309" i="9"/>
  <c r="D1167" i="1"/>
  <c r="E176" i="5"/>
  <c r="I22" i="3" s="1"/>
  <c r="F146" i="5"/>
  <c r="H1124" i="1"/>
  <c r="G1124" i="1"/>
  <c r="F134" i="5"/>
  <c r="D1112" i="1"/>
  <c r="H1096" i="1"/>
  <c r="E68" i="5"/>
  <c r="D1046" i="1" s="1"/>
  <c r="H1097" i="1"/>
  <c r="G1097" i="1"/>
  <c r="H1066" i="1"/>
  <c r="H1065" i="1"/>
  <c r="G1065" i="1"/>
  <c r="F213" i="9"/>
  <c r="B213" i="9" s="1"/>
  <c r="B192" i="9"/>
  <c r="E420" i="4"/>
  <c r="D414" i="1" s="1"/>
  <c r="E21" i="9"/>
  <c r="B21" i="9" s="1"/>
  <c r="F82" i="4"/>
  <c r="D1435" i="1"/>
  <c r="I28" i="3"/>
  <c r="H28" i="3"/>
  <c r="F141" i="6"/>
  <c r="C1435" i="1"/>
  <c r="F129" i="6"/>
  <c r="C1423" i="1"/>
  <c r="F106" i="4"/>
  <c r="C102" i="1"/>
  <c r="E151" i="4"/>
  <c r="H1408" i="1"/>
  <c r="G1408" i="1"/>
  <c r="E528" i="4"/>
  <c r="D523" i="1"/>
  <c r="F580" i="4"/>
  <c r="C574" i="1"/>
  <c r="G309" i="9"/>
  <c r="E309" i="9" s="1"/>
  <c r="B309" i="9" s="1"/>
  <c r="F190" i="5"/>
  <c r="C1167" i="1"/>
  <c r="F215" i="4"/>
  <c r="C211" i="1"/>
  <c r="F644" i="4"/>
  <c r="C638" i="1"/>
  <c r="E298" i="4"/>
  <c r="F245" i="5"/>
  <c r="D237" i="5"/>
  <c r="C1222" i="1"/>
  <c r="F472" i="4"/>
  <c r="C466" i="1"/>
  <c r="D528" i="4"/>
  <c r="F529" i="4"/>
  <c r="C523" i="1"/>
  <c r="I1472" i="1"/>
  <c r="I35" i="3"/>
  <c r="C1518" i="1"/>
  <c r="F263" i="4"/>
  <c r="I1468" i="1"/>
  <c r="I1458" i="1"/>
  <c r="D7" i="5"/>
  <c r="F12" i="5"/>
  <c r="C990" i="1"/>
  <c r="I20" i="3"/>
  <c r="D985" i="1"/>
  <c r="F459" i="4"/>
  <c r="C453" i="1"/>
  <c r="F311" i="4"/>
  <c r="C306" i="1"/>
  <c r="H21" i="3"/>
  <c r="C1046" i="1"/>
  <c r="I25" i="3"/>
  <c r="D1329" i="1"/>
  <c r="F351" i="4"/>
  <c r="D350" i="4"/>
  <c r="C346" i="1"/>
  <c r="H310" i="9"/>
  <c r="D1183" i="1"/>
  <c r="I31" i="3"/>
  <c r="D1469" i="1"/>
  <c r="F625" i="4"/>
  <c r="C619" i="1"/>
  <c r="F89" i="6"/>
  <c r="C1383" i="1"/>
  <c r="F643" i="4"/>
  <c r="C637" i="1"/>
  <c r="F50" i="4"/>
  <c r="C46" i="1"/>
  <c r="H1235" i="1"/>
  <c r="G1235" i="1"/>
  <c r="F363" i="4"/>
  <c r="C358" i="1"/>
  <c r="I1441" i="1"/>
  <c r="F124" i="4"/>
  <c r="C120" i="1"/>
  <c r="H30" i="3"/>
  <c r="C1453" i="1"/>
  <c r="G307" i="9"/>
  <c r="E307" i="9" s="1"/>
  <c r="B307" i="9" s="1"/>
  <c r="F177" i="5"/>
  <c r="D176" i="5"/>
  <c r="C1154" i="1"/>
  <c r="G317" i="9"/>
  <c r="E317" i="9" s="1"/>
  <c r="E237" i="5"/>
  <c r="F238" i="5"/>
  <c r="D1215" i="1"/>
  <c r="F299" i="4"/>
  <c r="D298" i="4"/>
  <c r="C294" i="1"/>
  <c r="G310" i="9"/>
  <c r="F206" i="5"/>
  <c r="C1183" i="1"/>
  <c r="F484" i="4"/>
  <c r="C478" i="1"/>
  <c r="F515" i="4"/>
  <c r="C509" i="1"/>
  <c r="E350" i="4"/>
  <c r="E6" i="4"/>
  <c r="D3" i="1"/>
  <c r="F78" i="5"/>
  <c r="C1056" i="1"/>
  <c r="F196" i="4"/>
  <c r="C192" i="1"/>
  <c r="F421" i="4"/>
  <c r="D420" i="4"/>
  <c r="C415" i="1"/>
  <c r="F163" i="4"/>
  <c r="D151" i="4"/>
  <c r="C159" i="1"/>
  <c r="D6" i="4"/>
  <c r="I1447" i="1"/>
  <c r="H1461" i="1"/>
  <c r="G1461" i="1"/>
  <c r="F44" i="4"/>
  <c r="C40" i="1"/>
  <c r="I1455" i="1"/>
  <c r="F593" i="4"/>
  <c r="C587" i="1"/>
  <c r="H259" i="1"/>
  <c r="G259" i="1"/>
  <c r="E175" i="5" l="1"/>
  <c r="D1152" i="1" s="1"/>
  <c r="G1437" i="1"/>
  <c r="C1436" i="1"/>
  <c r="G1436" i="1" s="1"/>
  <c r="H29" i="3"/>
  <c r="H1524" i="1"/>
  <c r="K1450" i="9"/>
  <c r="G312" i="9"/>
  <c r="E312" i="9" s="1"/>
  <c r="B312" i="9" s="1"/>
  <c r="C1517" i="1"/>
  <c r="G1517" i="1" s="1"/>
  <c r="I34" i="3"/>
  <c r="H19" i="9"/>
  <c r="E19" i="9" s="1"/>
  <c r="B19" i="9" s="1"/>
  <c r="D1153" i="1"/>
  <c r="E310" i="9"/>
  <c r="B310" i="9" s="1"/>
  <c r="H1112" i="1"/>
  <c r="G1112" i="1"/>
  <c r="I21" i="3"/>
  <c r="F68" i="5"/>
  <c r="E6" i="5"/>
  <c r="H278" i="9" s="1"/>
  <c r="F6" i="4"/>
  <c r="H16" i="3"/>
  <c r="D412" i="4"/>
  <c r="C2" i="1"/>
  <c r="H415" i="1"/>
  <c r="G415" i="1"/>
  <c r="E412" i="4"/>
  <c r="I16" i="3"/>
  <c r="D2" i="1"/>
  <c r="G637" i="1"/>
  <c r="H637" i="1"/>
  <c r="G1469" i="1"/>
  <c r="H1469" i="1"/>
  <c r="H346" i="1"/>
  <c r="G346" i="1"/>
  <c r="H1046" i="1"/>
  <c r="G1046" i="1"/>
  <c r="G1518" i="1"/>
  <c r="H1518" i="1"/>
  <c r="E289" i="4"/>
  <c r="I17" i="3"/>
  <c r="D147" i="1"/>
  <c r="E408" i="4"/>
  <c r="D403" i="1" s="1"/>
  <c r="D345" i="1"/>
  <c r="G478" i="1"/>
  <c r="H478" i="1"/>
  <c r="H1215" i="1"/>
  <c r="G1215" i="1"/>
  <c r="G1154" i="1"/>
  <c r="H1154" i="1"/>
  <c r="H1453" i="1"/>
  <c r="G1453" i="1"/>
  <c r="D408" i="4"/>
  <c r="F350" i="4"/>
  <c r="C345" i="1"/>
  <c r="G453" i="1"/>
  <c r="H453" i="1"/>
  <c r="F528" i="4"/>
  <c r="D636" i="4"/>
  <c r="C522" i="1"/>
  <c r="F237" i="5"/>
  <c r="H23" i="3"/>
  <c r="C1214" i="1"/>
  <c r="B315" i="9"/>
  <c r="E314" i="9"/>
  <c r="I10" i="3" s="1"/>
  <c r="H211" i="1"/>
  <c r="G211" i="1"/>
  <c r="E636" i="4"/>
  <c r="D630" i="1" s="1"/>
  <c r="D522" i="1"/>
  <c r="E635" i="4"/>
  <c r="D629" i="1" s="1"/>
  <c r="H102" i="1"/>
  <c r="G102" i="1"/>
  <c r="H587" i="1"/>
  <c r="G587" i="1"/>
  <c r="H619" i="1"/>
  <c r="G619" i="1"/>
  <c r="H159" i="1"/>
  <c r="G159" i="1"/>
  <c r="H358" i="1"/>
  <c r="G358" i="1"/>
  <c r="H1383" i="1"/>
  <c r="G1383" i="1"/>
  <c r="H990" i="1"/>
  <c r="G990" i="1"/>
  <c r="H466" i="1"/>
  <c r="G466" i="1"/>
  <c r="E407" i="4"/>
  <c r="D402" i="1" s="1"/>
  <c r="D293" i="1"/>
  <c r="G574" i="1"/>
  <c r="H574" i="1"/>
  <c r="E316" i="9"/>
  <c r="B317" i="9"/>
  <c r="D6" i="5"/>
  <c r="H20" i="3"/>
  <c r="F7" i="5"/>
  <c r="C985" i="1"/>
  <c r="H1222" i="1"/>
  <c r="G1222" i="1"/>
  <c r="F420" i="4"/>
  <c r="D635" i="4"/>
  <c r="C414" i="1"/>
  <c r="H1056" i="1"/>
  <c r="G1056" i="1"/>
  <c r="H17" i="3"/>
  <c r="F151" i="4"/>
  <c r="D289" i="4"/>
  <c r="C147" i="1"/>
  <c r="H509" i="1"/>
  <c r="G509" i="1"/>
  <c r="H294" i="1"/>
  <c r="G294" i="1"/>
  <c r="H22" i="3"/>
  <c r="D175" i="5"/>
  <c r="F176" i="5"/>
  <c r="C1153" i="1"/>
  <c r="H46" i="1"/>
  <c r="G46" i="1"/>
  <c r="H40" i="1"/>
  <c r="G40" i="1"/>
  <c r="G192" i="1"/>
  <c r="H192" i="1"/>
  <c r="H3" i="1"/>
  <c r="G3" i="1"/>
  <c r="H1183" i="1"/>
  <c r="G1183" i="1"/>
  <c r="D407" i="4"/>
  <c r="F298" i="4"/>
  <c r="C293" i="1"/>
  <c r="I23" i="3"/>
  <c r="D1214" i="1"/>
  <c r="H120" i="1"/>
  <c r="G120" i="1"/>
  <c r="H1329" i="1"/>
  <c r="G1329" i="1"/>
  <c r="H9" i="3"/>
  <c r="G306" i="1"/>
  <c r="H306" i="1"/>
  <c r="H523" i="1"/>
  <c r="G523" i="1"/>
  <c r="G638" i="1"/>
  <c r="H638" i="1"/>
  <c r="H1167" i="1"/>
  <c r="G1167" i="1"/>
  <c r="G1423" i="1"/>
  <c r="H1423" i="1"/>
  <c r="G1435" i="1"/>
  <c r="H1435" i="1"/>
  <c r="H1436" i="1" l="1"/>
  <c r="E311" i="9"/>
  <c r="H1517" i="1"/>
  <c r="H11" i="3"/>
  <c r="D984" i="1"/>
  <c r="G1153" i="1"/>
  <c r="H1153" i="1"/>
  <c r="F407" i="4"/>
  <c r="C402" i="1"/>
  <c r="D413" i="4"/>
  <c r="D414" i="4" s="1"/>
  <c r="F289" i="4"/>
  <c r="D291" i="4"/>
  <c r="C285" i="1"/>
  <c r="H1214" i="1"/>
  <c r="G1214" i="1"/>
  <c r="F636" i="4"/>
  <c r="C630" i="1"/>
  <c r="F408" i="4"/>
  <c r="C403" i="1"/>
  <c r="F412" i="4"/>
  <c r="D639" i="4"/>
  <c r="C407" i="1"/>
  <c r="K3" i="9"/>
  <c r="I9" i="3"/>
  <c r="F175" i="5"/>
  <c r="C1152" i="1"/>
  <c r="G414" i="1"/>
  <c r="H414" i="1"/>
  <c r="G284" i="9"/>
  <c r="E284" i="9" s="1"/>
  <c r="B284" i="9" s="1"/>
  <c r="G278" i="9"/>
  <c r="E278" i="9" s="1"/>
  <c r="F6" i="5"/>
  <c r="C984" i="1"/>
  <c r="E413" i="4"/>
  <c r="E414" i="4" s="1"/>
  <c r="D409" i="1" s="1"/>
  <c r="E291" i="4"/>
  <c r="D287" i="1" s="1"/>
  <c r="D285" i="1"/>
  <c r="H147" i="1"/>
  <c r="G147" i="1"/>
  <c r="H293" i="1"/>
  <c r="G293" i="1"/>
  <c r="F635" i="4"/>
  <c r="C629" i="1"/>
  <c r="H985" i="1"/>
  <c r="G985" i="1"/>
  <c r="H345" i="1"/>
  <c r="G345" i="1"/>
  <c r="E290" i="4"/>
  <c r="D286" i="1" s="1"/>
  <c r="G2" i="1"/>
  <c r="H2" i="1"/>
  <c r="H522" i="1"/>
  <c r="G522" i="1"/>
  <c r="E639" i="4"/>
  <c r="D407" i="1"/>
  <c r="D290" i="4"/>
  <c r="I11" i="3" l="1"/>
  <c r="N3" i="9"/>
  <c r="F290" i="4"/>
  <c r="C286" i="1"/>
  <c r="F639" i="4"/>
  <c r="C633" i="1"/>
  <c r="H630" i="1"/>
  <c r="G630" i="1"/>
  <c r="H285" i="1"/>
  <c r="G285" i="1"/>
  <c r="H402" i="1"/>
  <c r="G402" i="1"/>
  <c r="F291" i="4"/>
  <c r="C287" i="1"/>
  <c r="H8" i="3"/>
  <c r="G984" i="1"/>
  <c r="H984" i="1"/>
  <c r="D633" i="1"/>
  <c r="E277" i="9"/>
  <c r="B278" i="9"/>
  <c r="G1152" i="1"/>
  <c r="H1152" i="1"/>
  <c r="H407" i="1"/>
  <c r="G407" i="1"/>
  <c r="H403" i="1"/>
  <c r="G403" i="1"/>
  <c r="G629" i="1"/>
  <c r="H629" i="1"/>
  <c r="E640" i="4"/>
  <c r="E641" i="4" s="1"/>
  <c r="E415" i="4"/>
  <c r="D410" i="1" s="1"/>
  <c r="D408" i="1"/>
  <c r="F414" i="4"/>
  <c r="C409" i="1"/>
  <c r="D415" i="4"/>
  <c r="D640" i="4"/>
  <c r="F413" i="4"/>
  <c r="C408" i="1"/>
  <c r="D635" i="1" l="1"/>
  <c r="H408" i="1"/>
  <c r="G408" i="1"/>
  <c r="D642" i="4"/>
  <c r="F640" i="4"/>
  <c r="C634" i="1"/>
  <c r="F415" i="4"/>
  <c r="C410" i="1"/>
  <c r="D641" i="4"/>
  <c r="M3" i="9"/>
  <c r="I8" i="3"/>
  <c r="H286" i="1"/>
  <c r="G286" i="1"/>
  <c r="H409" i="1"/>
  <c r="G409" i="1"/>
  <c r="E642" i="4"/>
  <c r="D634" i="1"/>
  <c r="H287" i="1"/>
  <c r="G287" i="1"/>
  <c r="G633" i="1"/>
  <c r="H633" i="1"/>
  <c r="H634" i="1" l="1"/>
  <c r="G634" i="1"/>
  <c r="E646" i="4"/>
  <c r="D636" i="1"/>
  <c r="F641" i="4"/>
  <c r="D645" i="4"/>
  <c r="C635" i="1"/>
  <c r="H410" i="1"/>
  <c r="G410" i="1"/>
  <c r="D646" i="4"/>
  <c r="F642" i="4"/>
  <c r="C636" i="1"/>
  <c r="E645" i="4"/>
  <c r="G635" i="1" l="1"/>
  <c r="H635" i="1"/>
  <c r="I18" i="3"/>
  <c r="D639" i="1"/>
  <c r="H636" i="1"/>
  <c r="G636" i="1"/>
  <c r="I19" i="3"/>
  <c r="D640" i="1"/>
  <c r="H19" i="3"/>
  <c r="F646" i="4"/>
  <c r="C640" i="1"/>
  <c r="H18" i="3"/>
  <c r="F645" i="4"/>
  <c r="C639" i="1"/>
  <c r="G276" i="9"/>
  <c r="E276" i="9" s="1"/>
  <c r="B276" i="9" s="1"/>
  <c r="H7" i="3" l="1"/>
  <c r="J3" i="9" s="1"/>
  <c r="H640" i="1"/>
  <c r="G640" i="1"/>
  <c r="G639" i="1"/>
  <c r="H639" i="1"/>
  <c r="G274" i="9" l="1"/>
  <c r="M272" i="9"/>
  <c r="L272" i="9"/>
  <c r="H274" i="9"/>
  <c r="H18" i="9"/>
  <c r="G18" i="9"/>
  <c r="K8" i="9"/>
  <c r="J13" i="9"/>
  <c r="G17" i="9"/>
  <c r="K5" i="9"/>
  <c r="J10" i="9"/>
  <c r="M16" i="9"/>
  <c r="I8" i="9"/>
  <c r="M15" i="9"/>
  <c r="I5" i="9"/>
  <c r="K11" i="9"/>
  <c r="J17" i="9"/>
  <c r="J9" i="9"/>
  <c r="H15" i="9"/>
  <c r="J5" i="9"/>
  <c r="L16" i="9"/>
  <c r="K9" i="9"/>
  <c r="L15" i="9"/>
  <c r="I12" i="9"/>
  <c r="I9" i="9"/>
  <c r="J6" i="9"/>
  <c r="I11" i="9"/>
  <c r="H17" i="9"/>
  <c r="K10" i="9"/>
  <c r="G16" i="9"/>
  <c r="K7" i="9"/>
  <c r="J12" i="9"/>
  <c r="I13" i="9"/>
  <c r="I7" i="9"/>
  <c r="K13" i="9"/>
  <c r="K6" i="9"/>
  <c r="J11" i="9"/>
  <c r="I17" i="9"/>
  <c r="J8" i="9"/>
  <c r="G15" i="9"/>
  <c r="I6" i="9"/>
  <c r="K12" i="9"/>
  <c r="J7" i="9"/>
  <c r="H16" i="9"/>
  <c r="E15" i="9" l="1"/>
  <c r="E10" i="9"/>
  <c r="B10" i="9" s="1"/>
  <c r="E18" i="9"/>
  <c r="B18" i="9" s="1"/>
  <c r="F15" i="9"/>
  <c r="F272" i="9"/>
  <c r="F20" i="9" s="1"/>
  <c r="E12" i="9"/>
  <c r="B12" i="9" s="1"/>
  <c r="E11" i="9"/>
  <c r="B11" i="9" s="1"/>
  <c r="E5" i="9"/>
  <c r="E16" i="9"/>
  <c r="E7" i="9"/>
  <c r="B7" i="9" s="1"/>
  <c r="E6" i="9"/>
  <c r="B6" i="9" s="1"/>
  <c r="E13" i="9"/>
  <c r="B13" i="9" s="1"/>
  <c r="E9" i="9"/>
  <c r="B9" i="9" s="1"/>
  <c r="F16" i="9"/>
  <c r="E8" i="9"/>
  <c r="B8" i="9" s="1"/>
  <c r="E17" i="9"/>
  <c r="B17" i="9" s="1"/>
  <c r="E274" i="9"/>
  <c r="B15" i="9" l="1"/>
  <c r="F14" i="9"/>
  <c r="F3" i="9" s="1"/>
  <c r="B272" i="9"/>
  <c r="B274" i="9"/>
  <c r="E20" i="9"/>
  <c r="I7" i="3" s="1"/>
  <c r="B16" i="9"/>
  <c r="E14" i="9"/>
  <c r="E4" i="9"/>
  <c r="B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<sst xmlns="http://schemas.openxmlformats.org/spreadsheetml/2006/main" count="4369" uniqueCount="3422">
  <si>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</si>
  <si>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</si>
  <si>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</si>
  <si>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</si>
  <si>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</si>
  <si>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</si>
  <si>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</si>
  <si>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</si>
  <si>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</si>
  <si>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</si>
  <si>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</si>
  <si>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</si>
  <si>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</si>
  <si>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</si>
  <si>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</si>
  <si>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</si>
  <si>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</si>
  <si>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</si>
  <si>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</si>
  <si>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</si>
  <si>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</si>
  <si>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</si>
  <si>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</si>
  <si>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</si>
  <si>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</si>
  <si>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</si>
  <si>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</si>
  <si>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</si>
  <si>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</si>
  <si>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</si>
  <si>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</si>
  <si>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KIJEVO</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</si>
  <si>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</si>
  <si>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</si>
  <si>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</si>
  <si>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</si>
  <si>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</si>
  <si>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</si>
  <si>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</si>
  <si>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</si>
  <si>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</si>
  <si>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</si>
  <si>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</si>
  <si>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</si>
  <si>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</si>
  <si>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</si>
  <si>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</si>
  <si>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</si>
  <si>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</si>
  <si>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33860 - OPĆINA KIJEVO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</si>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</sst>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0.xml"/><Relationship Id="rId3" Type="http://schemas.openxmlformats.org/officeDocument/2006/relationships/worksheet" Target="worksheets/sheet3.xml"/><Relationship Id="rId21" Type="http://schemas.microsoft.com/office/2017/10/relationships/person" Target="persons/person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1.xml"/><Relationship Id="rId23" Type="http://schemas.microsoft.com/office/2017/10/relationships/person" Target="persons/person4.xml"/><Relationship Id="rId10" Type="http://schemas.openxmlformats.org/officeDocument/2006/relationships/worksheet" Target="worksheets/sheet10.xml"/><Relationship Id="rId19" Type="http://schemas.microsoft.com/office/2017/10/relationships/person" Target="persons/pers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 Id="rId22" Type="http://schemas.microsoft.com/office/2017/10/relationships/person" Target="persons/person5.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261635.71999999997</v>
      </c>
      <c r="D2" s="6">
        <f>'PR-RAS'!E6</f>
        <v>310872.26</v>
      </c>
      <c r="E2" s="6">
        <v>0</v>
      </c>
      <c r="F2" s="6">
        <v>0</v>
      </c>
      <c r="G2" s="7">
        <f t="shared" ref="G2:G264" si="0">(B2/1000)*(C2*1+D2*2)</f>
        <v>883.38023999999996</v>
      </c>
      <c r="H2" s="7">
        <f t="shared" ref="H2:H26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92960.53</v>
      </c>
      <c r="D3" s="1">
        <f>'PR-RAS'!E7</f>
        <v>111041.95</v>
      </c>
      <c r="E3" s="1">
        <v>0</v>
      </c>
      <c r="F3" s="1">
        <v>0</v>
      </c>
      <c r="G3" s="2">
        <f t="shared" si="0"/>
        <v>630.08885999999995</v>
      </c>
      <c r="H3" s="2">
        <f t="shared" si="1"/>
        <v>0.52000000000407454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90519.83</v>
      </c>
      <c r="D4" s="1">
        <f>'PR-RAS'!E8</f>
        <v>106751.06</v>
      </c>
      <c r="E4" s="1">
        <v>0</v>
      </c>
      <c r="F4" s="1">
        <v>0</v>
      </c>
      <c r="G4" s="2">
        <f t="shared" si="0"/>
        <v>912.06585000000007</v>
      </c>
      <c r="H4" s="2">
        <f t="shared" si="1"/>
        <v>0.22999999999592546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101917.31</v>
      </c>
      <c r="D5" s="1">
        <f>'PR-RAS'!E9</f>
        <v>121861.04</v>
      </c>
      <c r="E5" s="1">
        <v>0</v>
      </c>
      <c r="F5" s="1">
        <v>0</v>
      </c>
      <c r="G5" s="2">
        <f t="shared" si="0"/>
        <v>1382.5575600000002</v>
      </c>
      <c r="H5" s="2">
        <f t="shared" si="1"/>
        <v>0.34999999999126885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11397.48</v>
      </c>
      <c r="D11" s="1">
        <f>'PR-RAS'!E15</f>
        <v>15109.98</v>
      </c>
      <c r="E11" s="1">
        <v>0</v>
      </c>
      <c r="F11" s="1">
        <v>0</v>
      </c>
      <c r="G11" s="2">
        <f t="shared" si="0"/>
        <v>416.17440000000005</v>
      </c>
      <c r="H11" s="2">
        <f t="shared" si="1"/>
        <v>0.5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2440.6999999999998</v>
      </c>
      <c r="D19" s="1">
        <f>'PR-RAS'!E23</f>
        <v>4290.8900000000003</v>
      </c>
      <c r="E19" s="1">
        <v>0</v>
      </c>
      <c r="F19" s="1">
        <v>0</v>
      </c>
      <c r="G19" s="2">
        <f t="shared" si="0"/>
        <v>198.40463999999997</v>
      </c>
      <c r="H19" s="2">
        <f t="shared" si="1"/>
        <v>0.40999999999985448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2440.6999999999998</v>
      </c>
      <c r="D23" s="1">
        <f>'PR-RAS'!E27</f>
        <v>4290.8900000000003</v>
      </c>
      <c r="E23" s="1">
        <v>0</v>
      </c>
      <c r="F23" s="1">
        <v>0</v>
      </c>
      <c r="G23" s="2">
        <f t="shared" si="0"/>
        <v>242.49455999999998</v>
      </c>
      <c r="H23" s="2">
        <f t="shared" si="1"/>
        <v>0.40999999999985448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109236.26</v>
      </c>
      <c r="D46" s="1">
        <f>'PR-RAS'!E50</f>
        <v>168806.07</v>
      </c>
      <c r="E46" s="1">
        <v>0</v>
      </c>
      <c r="F46" s="1">
        <v>0</v>
      </c>
      <c r="G46" s="2">
        <f t="shared" si="0"/>
        <v>20108.178</v>
      </c>
      <c r="H46" s="2">
        <f t="shared" si="1"/>
        <v>0.33000000000174623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106934.47</v>
      </c>
      <c r="D55" s="1">
        <f>'PR-RAS'!E59</f>
        <v>104659.52</v>
      </c>
      <c r="E55" s="1">
        <v>0</v>
      </c>
      <c r="F55" s="1">
        <v>0</v>
      </c>
      <c r="G55" s="2">
        <f t="shared" si="0"/>
        <v>17077.689539999999</v>
      </c>
      <c r="H55" s="2">
        <f t="shared" si="1"/>
        <v>0.94999999999708962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26817.74</v>
      </c>
      <c r="D56" s="1">
        <f>'PR-RAS'!E60</f>
        <v>16578.55</v>
      </c>
      <c r="E56" s="1">
        <v>0</v>
      </c>
      <c r="F56" s="1">
        <v>0</v>
      </c>
      <c r="G56" s="2">
        <f t="shared" si="0"/>
        <v>3298.6161999999999</v>
      </c>
      <c r="H56" s="2">
        <f t="shared" si="1"/>
        <v>0.70999999999912689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80116.73</v>
      </c>
      <c r="D57" s="1">
        <f>'PR-RAS'!E61</f>
        <v>88080.97</v>
      </c>
      <c r="E57" s="1">
        <v>0</v>
      </c>
      <c r="F57" s="1">
        <v>0</v>
      </c>
      <c r="G57" s="2">
        <f t="shared" si="0"/>
        <v>14351.605519999999</v>
      </c>
      <c r="H57" s="2">
        <f t="shared" si="1"/>
        <v>0.30000000000291038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2301.79</v>
      </c>
      <c r="D58" s="1">
        <f>'PR-RAS'!E62</f>
        <v>0</v>
      </c>
      <c r="E58" s="1">
        <v>0</v>
      </c>
      <c r="F58" s="1">
        <v>0</v>
      </c>
      <c r="G58" s="2">
        <f t="shared" si="0"/>
        <v>131.20203000000001</v>
      </c>
      <c r="H58" s="2">
        <f t="shared" si="1"/>
        <v>0.21000000000003638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2301.79</v>
      </c>
      <c r="D59" s="1">
        <f>'PR-RAS'!E63</f>
        <v>0</v>
      </c>
      <c r="E59" s="1">
        <v>0</v>
      </c>
      <c r="F59" s="1">
        <v>0</v>
      </c>
      <c r="G59" s="2">
        <f t="shared" si="0"/>
        <v>133.50382000000002</v>
      </c>
      <c r="H59" s="2">
        <f t="shared" si="1"/>
        <v>0.21000000000003638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64146.55</v>
      </c>
      <c r="E70" s="1">
        <v>0</v>
      </c>
      <c r="F70" s="1">
        <v>0</v>
      </c>
      <c r="G70" s="2">
        <f t="shared" si="0"/>
        <v>8852.2239000000009</v>
      </c>
      <c r="H70" s="2">
        <f t="shared" si="1"/>
        <v>0.44999999999708962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64146.55</v>
      </c>
      <c r="E71" s="1">
        <v>0</v>
      </c>
      <c r="F71" s="1">
        <v>0</v>
      </c>
      <c r="G71" s="2">
        <f t="shared" si="0"/>
        <v>8980.5170000000016</v>
      </c>
      <c r="H71" s="2">
        <f t="shared" si="1"/>
        <v>0.44999999999708962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17024.88</v>
      </c>
      <c r="D78" s="1">
        <f>'PR-RAS'!E82</f>
        <v>10161.230000000001</v>
      </c>
      <c r="E78" s="1">
        <v>0</v>
      </c>
      <c r="F78" s="1">
        <v>0</v>
      </c>
      <c r="G78" s="2">
        <f t="shared" si="0"/>
        <v>2875.7451800000003</v>
      </c>
      <c r="H78" s="2">
        <f t="shared" si="1"/>
        <v>0.3500000000003638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0.19</v>
      </c>
      <c r="D79" s="1">
        <f>'PR-RAS'!E83</f>
        <v>0.12</v>
      </c>
      <c r="E79" s="1">
        <v>0</v>
      </c>
      <c r="F79" s="1">
        <v>0</v>
      </c>
      <c r="G79" s="2">
        <f t="shared" si="0"/>
        <v>3.354E-2</v>
      </c>
      <c r="H79" s="2">
        <f t="shared" si="1"/>
        <v>0.31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0.19</v>
      </c>
      <c r="D81" s="1">
        <f>'PR-RAS'!E85</f>
        <v>0.12</v>
      </c>
      <c r="E81" s="1">
        <v>0</v>
      </c>
      <c r="F81" s="1">
        <v>0</v>
      </c>
      <c r="G81" s="2">
        <f t="shared" si="0"/>
        <v>3.44E-2</v>
      </c>
      <c r="H81" s="2">
        <f t="shared" si="1"/>
        <v>0.31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17024.690000000002</v>
      </c>
      <c r="D87" s="1">
        <f>'PR-RAS'!E91</f>
        <v>10161.11</v>
      </c>
      <c r="E87" s="1">
        <v>0</v>
      </c>
      <c r="F87" s="1">
        <v>0</v>
      </c>
      <c r="G87" s="2">
        <f t="shared" si="0"/>
        <v>3211.8342600000001</v>
      </c>
      <c r="H87" s="2">
        <f t="shared" si="1"/>
        <v>0.41999999999825377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7771.75</v>
      </c>
      <c r="D89" s="1">
        <f>'PR-RAS'!E93</f>
        <v>5464.64</v>
      </c>
      <c r="E89" s="1">
        <v>0</v>
      </c>
      <c r="F89" s="1">
        <v>0</v>
      </c>
      <c r="G89" s="2">
        <f t="shared" si="0"/>
        <v>1645.6906399999998</v>
      </c>
      <c r="H89" s="2">
        <f t="shared" si="1"/>
        <v>0.60999999999967258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9252.94</v>
      </c>
      <c r="D90" s="1">
        <f>'PR-RAS'!E94</f>
        <v>4626.47</v>
      </c>
      <c r="E90" s="1">
        <v>0</v>
      </c>
      <c r="F90" s="1">
        <v>0</v>
      </c>
      <c r="G90" s="2">
        <f t="shared" si="0"/>
        <v>1647.02332</v>
      </c>
      <c r="H90" s="2">
        <f t="shared" si="1"/>
        <v>0.52999999999974534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70</v>
      </c>
      <c r="E93" s="1">
        <v>0</v>
      </c>
      <c r="F93" s="1">
        <v>0</v>
      </c>
      <c r="G93" s="2">
        <f t="shared" si="0"/>
        <v>12.879999999999999</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16449.53</v>
      </c>
      <c r="D102" s="1">
        <f>'PR-RAS'!E106</f>
        <v>17467.689999999999</v>
      </c>
      <c r="E102" s="1">
        <v>0</v>
      </c>
      <c r="F102" s="1">
        <v>0</v>
      </c>
      <c r="G102" s="2">
        <f t="shared" si="0"/>
        <v>5189.8759099999997</v>
      </c>
      <c r="H102" s="2">
        <f t="shared" si="1"/>
        <v>0.78000000000247383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27.87</v>
      </c>
      <c r="D103" s="1">
        <f>'PR-RAS'!E107</f>
        <v>27.93</v>
      </c>
      <c r="E103" s="1">
        <v>0</v>
      </c>
      <c r="F103" s="1">
        <v>0</v>
      </c>
      <c r="G103" s="2">
        <f t="shared" si="0"/>
        <v>8.5404599999999995</v>
      </c>
      <c r="H103" s="2">
        <f t="shared" si="1"/>
        <v>0.19999999999999929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27.87</v>
      </c>
      <c r="D105" s="1">
        <f>'PR-RAS'!E109</f>
        <v>27.93</v>
      </c>
      <c r="E105" s="1">
        <v>0</v>
      </c>
      <c r="F105" s="1">
        <v>0</v>
      </c>
      <c r="G105" s="2">
        <f t="shared" si="0"/>
        <v>8.7079199999999997</v>
      </c>
      <c r="H105" s="2">
        <f t="shared" si="1"/>
        <v>0.19999999999999929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69.87</v>
      </c>
      <c r="D108" s="1">
        <f>'PR-RAS'!E112</f>
        <v>1680</v>
      </c>
      <c r="E108" s="1">
        <v>0</v>
      </c>
      <c r="F108" s="1">
        <v>0</v>
      </c>
      <c r="G108" s="2">
        <f t="shared" si="0"/>
        <v>366.99608999999998</v>
      </c>
      <c r="H108" s="2">
        <f t="shared" si="1"/>
        <v>0.12999999999999545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69.87</v>
      </c>
      <c r="D110" s="1">
        <f>'PR-RAS'!E114</f>
        <v>0</v>
      </c>
      <c r="E110" s="1">
        <v>0</v>
      </c>
      <c r="F110" s="1">
        <v>0</v>
      </c>
      <c r="G110" s="2">
        <f t="shared" si="0"/>
        <v>7.6158300000000008</v>
      </c>
      <c r="H110" s="2">
        <f t="shared" si="1"/>
        <v>0.12999999999999545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1680</v>
      </c>
      <c r="E113" s="1">
        <v>0</v>
      </c>
      <c r="F113" s="1">
        <v>0</v>
      </c>
      <c r="G113" s="2">
        <f t="shared" si="0"/>
        <v>376.32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16351.789999999999</v>
      </c>
      <c r="D116" s="1">
        <f>'PR-RAS'!E120</f>
        <v>15759.76</v>
      </c>
      <c r="E116" s="1">
        <v>0</v>
      </c>
      <c r="F116" s="1">
        <v>0</v>
      </c>
      <c r="G116" s="2">
        <f t="shared" si="0"/>
        <v>5505.2006499999998</v>
      </c>
      <c r="H116" s="2">
        <f t="shared" si="1"/>
        <v>0.4500000000007276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972.55</v>
      </c>
      <c r="D117" s="1">
        <f>'PR-RAS'!E121</f>
        <v>0</v>
      </c>
      <c r="E117" s="1">
        <v>0</v>
      </c>
      <c r="F117" s="1">
        <v>0</v>
      </c>
      <c r="G117" s="2">
        <f t="shared" si="0"/>
        <v>112.8158</v>
      </c>
      <c r="H117" s="2">
        <f t="shared" si="1"/>
        <v>0.45000000000004547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15379.24</v>
      </c>
      <c r="D118" s="1">
        <f>'PR-RAS'!E122</f>
        <v>15759.76</v>
      </c>
      <c r="E118" s="1">
        <v>0</v>
      </c>
      <c r="F118" s="1">
        <v>0</v>
      </c>
      <c r="G118" s="2">
        <f t="shared" si="0"/>
        <v>5487.1549200000009</v>
      </c>
      <c r="H118" s="2">
        <f t="shared" si="1"/>
        <v>0.47999999999956344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14481.77</v>
      </c>
      <c r="D120" s="1">
        <f>'PR-RAS'!E124</f>
        <v>0</v>
      </c>
      <c r="E120" s="1">
        <v>0</v>
      </c>
      <c r="F120" s="1">
        <v>0</v>
      </c>
      <c r="G120" s="2">
        <f t="shared" si="0"/>
        <v>1723.3306299999999</v>
      </c>
      <c r="H120" s="2">
        <f t="shared" si="1"/>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14176.51</v>
      </c>
      <c r="D121" s="1">
        <f>'PR-RAS'!E125</f>
        <v>0</v>
      </c>
      <c r="E121" s="1">
        <v>0</v>
      </c>
      <c r="F121" s="1">
        <v>0</v>
      </c>
      <c r="G121" s="2">
        <f t="shared" si="0"/>
        <v>1701.1812</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14176.51</v>
      </c>
      <c r="D122" s="1">
        <f>'PR-RAS'!E126</f>
        <v>0</v>
      </c>
      <c r="E122" s="1">
        <v>0</v>
      </c>
      <c r="F122" s="1">
        <v>0</v>
      </c>
      <c r="G122" s="2">
        <f t="shared" si="0"/>
        <v>1715.35771</v>
      </c>
      <c r="H122" s="2">
        <f t="shared" si="1"/>
        <v>0.48999999999978172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305.26</v>
      </c>
      <c r="D124" s="1">
        <f>'PR-RAS'!E128</f>
        <v>0</v>
      </c>
      <c r="E124" s="1">
        <v>0</v>
      </c>
      <c r="F124" s="1">
        <v>0</v>
      </c>
      <c r="G124" s="2">
        <f t="shared" si="0"/>
        <v>37.546979999999998</v>
      </c>
      <c r="H124" s="2">
        <f t="shared" si="1"/>
        <v>0.25999999999999091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305.26</v>
      </c>
      <c r="D125" s="1">
        <f>'PR-RAS'!E129</f>
        <v>0</v>
      </c>
      <c r="E125" s="1">
        <v>0</v>
      </c>
      <c r="F125" s="1">
        <v>0</v>
      </c>
      <c r="G125" s="2">
        <f t="shared" si="0"/>
        <v>37.852240000000002</v>
      </c>
      <c r="H125" s="2">
        <f t="shared" si="1"/>
        <v>0.25999999999999091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11482.75</v>
      </c>
      <c r="D135" s="1">
        <f>'PR-RAS'!E139</f>
        <v>3395.32</v>
      </c>
      <c r="E135" s="1">
        <v>0</v>
      </c>
      <c r="F135" s="1">
        <v>0</v>
      </c>
      <c r="G135" s="2">
        <f t="shared" si="0"/>
        <v>2448.6342600000003</v>
      </c>
      <c r="H135" s="2">
        <f t="shared" si="1"/>
        <v>0.57000000000016371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11482.75</v>
      </c>
      <c r="D146" s="1">
        <f>'PR-RAS'!E150</f>
        <v>3395.32</v>
      </c>
      <c r="E146" s="1">
        <v>0</v>
      </c>
      <c r="F146" s="1">
        <v>0</v>
      </c>
      <c r="G146" s="2">
        <f t="shared" si="0"/>
        <v>2649.6415499999998</v>
      </c>
      <c r="H146" s="2">
        <f t="shared" si="1"/>
        <v>0.57000000000016371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184063.27999999997</v>
      </c>
      <c r="D147" s="1">
        <f>'PR-RAS'!E151</f>
        <v>206123.45999999996</v>
      </c>
      <c r="E147" s="1">
        <v>0</v>
      </c>
      <c r="F147" s="1">
        <v>0</v>
      </c>
      <c r="G147" s="2">
        <f t="shared" si="0"/>
        <v>87061.289199999985</v>
      </c>
      <c r="H147" s="2">
        <f t="shared" si="1"/>
        <v>0.73999999993247911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30869.75</v>
      </c>
      <c r="D148" s="1">
        <f>'PR-RAS'!E152</f>
        <v>66438.7</v>
      </c>
      <c r="E148" s="1">
        <v>0</v>
      </c>
      <c r="F148" s="1">
        <v>0</v>
      </c>
      <c r="G148" s="2">
        <f t="shared" si="0"/>
        <v>24070.831049999997</v>
      </c>
      <c r="H148" s="2">
        <f t="shared" si="1"/>
        <v>0.55000000000291038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25557.75</v>
      </c>
      <c r="D149" s="1">
        <f>'PR-RAS'!E153</f>
        <v>54659.79</v>
      </c>
      <c r="E149" s="1">
        <v>0</v>
      </c>
      <c r="F149" s="1">
        <v>0</v>
      </c>
      <c r="G149" s="2">
        <f t="shared" si="0"/>
        <v>19961.844840000002</v>
      </c>
      <c r="H149" s="2">
        <f t="shared" si="1"/>
        <v>0.45999999999912689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25557.75</v>
      </c>
      <c r="D150" s="1">
        <f>'PR-RAS'!E154</f>
        <v>54659.79</v>
      </c>
      <c r="E150" s="1">
        <v>0</v>
      </c>
      <c r="F150" s="1">
        <v>0</v>
      </c>
      <c r="G150" s="2">
        <f t="shared" si="0"/>
        <v>20096.722170000001</v>
      </c>
      <c r="H150" s="2">
        <f t="shared" si="1"/>
        <v>0.45999999999912689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1094.96</v>
      </c>
      <c r="D154" s="1">
        <f>'PR-RAS'!E158</f>
        <v>2760</v>
      </c>
      <c r="E154" s="1">
        <v>0</v>
      </c>
      <c r="F154" s="1">
        <v>0</v>
      </c>
      <c r="G154" s="2">
        <f t="shared" si="0"/>
        <v>1012.08888</v>
      </c>
      <c r="H154" s="2">
        <f t="shared" si="1"/>
        <v>3.999999999996362E-2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4217.04</v>
      </c>
      <c r="D155" s="1">
        <f>'PR-RAS'!E159</f>
        <v>9018.91</v>
      </c>
      <c r="E155" s="1">
        <v>0</v>
      </c>
      <c r="F155" s="1">
        <v>0</v>
      </c>
      <c r="G155" s="2">
        <f t="shared" si="0"/>
        <v>3427.2484399999998</v>
      </c>
      <c r="H155" s="2">
        <f t="shared" si="1"/>
        <v>0.13000000000010914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4217.04</v>
      </c>
      <c r="D157" s="1">
        <f>'PR-RAS'!E161</f>
        <v>9018.91</v>
      </c>
      <c r="E157" s="1">
        <v>0</v>
      </c>
      <c r="F157" s="1">
        <v>0</v>
      </c>
      <c r="G157" s="2">
        <f t="shared" si="0"/>
        <v>3471.7581599999999</v>
      </c>
      <c r="H157" s="2">
        <f t="shared" si="1"/>
        <v>0.13000000000010914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118739.25</v>
      </c>
      <c r="D159" s="1">
        <f>'PR-RAS'!E163</f>
        <v>101970.20999999999</v>
      </c>
      <c r="E159" s="1">
        <v>0</v>
      </c>
      <c r="F159" s="1">
        <v>0</v>
      </c>
      <c r="G159" s="2">
        <f t="shared" si="0"/>
        <v>50983.387859999995</v>
      </c>
      <c r="H159" s="2">
        <f t="shared" si="1"/>
        <v>0.45999999999185093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1865.68</v>
      </c>
      <c r="D160" s="1">
        <f>'PR-RAS'!E164</f>
        <v>3906.43</v>
      </c>
      <c r="E160" s="1">
        <v>0</v>
      </c>
      <c r="F160" s="1">
        <v>0</v>
      </c>
      <c r="G160" s="2">
        <f t="shared" si="0"/>
        <v>1538.8878599999998</v>
      </c>
      <c r="H160" s="2">
        <f t="shared" si="1"/>
        <v>0.74999999999977263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840</v>
      </c>
      <c r="D161" s="1">
        <f>'PR-RAS'!E165</f>
        <v>518.87</v>
      </c>
      <c r="E161" s="1">
        <v>0</v>
      </c>
      <c r="F161" s="1">
        <v>0</v>
      </c>
      <c r="G161" s="2">
        <f t="shared" si="0"/>
        <v>300.4384</v>
      </c>
      <c r="H161" s="2">
        <f t="shared" si="1"/>
        <v>0.12999999999999545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1025.68</v>
      </c>
      <c r="D162" s="1">
        <f>'PR-RAS'!E166</f>
        <v>3361.02</v>
      </c>
      <c r="E162" s="1">
        <v>0</v>
      </c>
      <c r="F162" s="1">
        <v>0</v>
      </c>
      <c r="G162" s="2">
        <f t="shared" si="0"/>
        <v>1247.38292</v>
      </c>
      <c r="H162" s="2">
        <f t="shared" si="1"/>
        <v>0.33999999999991815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26.54</v>
      </c>
      <c r="E163" s="1">
        <v>0</v>
      </c>
      <c r="F163" s="1">
        <v>0</v>
      </c>
      <c r="G163" s="2">
        <f t="shared" si="0"/>
        <v>8.5989599999999999</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25878.87</v>
      </c>
      <c r="D165" s="1">
        <f>'PR-RAS'!E169</f>
        <v>14663.980000000001</v>
      </c>
      <c r="E165" s="1">
        <v>0</v>
      </c>
      <c r="F165" s="1">
        <v>0</v>
      </c>
      <c r="G165" s="2">
        <f t="shared" si="0"/>
        <v>9053.9201200000007</v>
      </c>
      <c r="H165" s="2">
        <f t="shared" si="1"/>
        <v>0.1499999999996362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3004.35</v>
      </c>
      <c r="D166" s="1">
        <f>'PR-RAS'!E170</f>
        <v>1928.7</v>
      </c>
      <c r="E166" s="1">
        <v>0</v>
      </c>
      <c r="F166" s="1">
        <v>0</v>
      </c>
      <c r="G166" s="2">
        <f t="shared" si="0"/>
        <v>1132.18875</v>
      </c>
      <c r="H166" s="2">
        <f t="shared" si="1"/>
        <v>0.64999999999986358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21187.13</v>
      </c>
      <c r="D168" s="1">
        <f>'PR-RAS'!E172</f>
        <v>11393.35</v>
      </c>
      <c r="E168" s="1">
        <v>0</v>
      </c>
      <c r="F168" s="1">
        <v>0</v>
      </c>
      <c r="G168" s="2">
        <f t="shared" si="0"/>
        <v>7343.6296100000009</v>
      </c>
      <c r="H168" s="2">
        <f t="shared" si="1"/>
        <v>0.48000000000138243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1187.6199999999999</v>
      </c>
      <c r="D169" s="1">
        <f>'PR-RAS'!E173</f>
        <v>1143.6099999999999</v>
      </c>
      <c r="E169" s="1">
        <v>0</v>
      </c>
      <c r="F169" s="1">
        <v>0</v>
      </c>
      <c r="G169" s="2">
        <f t="shared" si="0"/>
        <v>583.77311999999995</v>
      </c>
      <c r="H169" s="2">
        <f t="shared" si="1"/>
        <v>0.77000000000020918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499.77</v>
      </c>
      <c r="D170" s="1">
        <f>'PR-RAS'!E174</f>
        <v>198.32</v>
      </c>
      <c r="E170" s="1">
        <v>0</v>
      </c>
      <c r="F170" s="1">
        <v>0</v>
      </c>
      <c r="G170" s="2">
        <f t="shared" si="0"/>
        <v>151.49329</v>
      </c>
      <c r="H170" s="2">
        <f t="shared" si="1"/>
        <v>0.55000000000001137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73285.87999999999</v>
      </c>
      <c r="D173" s="1">
        <f>'PR-RAS'!E177</f>
        <v>61621.659999999996</v>
      </c>
      <c r="E173" s="1">
        <v>0</v>
      </c>
      <c r="F173" s="1">
        <v>0</v>
      </c>
      <c r="G173" s="2">
        <f t="shared" si="0"/>
        <v>33803.022399999994</v>
      </c>
      <c r="H173" s="2">
        <f t="shared" si="1"/>
        <v>0.4600000000136788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3524.06</v>
      </c>
      <c r="D174" s="1">
        <f>'PR-RAS'!E178</f>
        <v>2720.48</v>
      </c>
      <c r="E174" s="1">
        <v>0</v>
      </c>
      <c r="F174" s="1">
        <v>0</v>
      </c>
      <c r="G174" s="2">
        <f t="shared" si="0"/>
        <v>1550.9484600000001</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4097.8900000000003</v>
      </c>
      <c r="D175" s="1">
        <f>'PR-RAS'!E179</f>
        <v>1222.01</v>
      </c>
      <c r="E175" s="1">
        <v>0</v>
      </c>
      <c r="F175" s="1">
        <v>0</v>
      </c>
      <c r="G175" s="2">
        <f t="shared" si="0"/>
        <v>1138.29234</v>
      </c>
      <c r="H175" s="2">
        <f t="shared" si="1"/>
        <v>0.11999999999966349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2234.7199999999998</v>
      </c>
      <c r="D176" s="1">
        <f>'PR-RAS'!E180</f>
        <v>2747.74</v>
      </c>
      <c r="E176" s="1">
        <v>0</v>
      </c>
      <c r="F176" s="1">
        <v>0</v>
      </c>
      <c r="G176" s="2">
        <f t="shared" si="0"/>
        <v>1352.7849999999996</v>
      </c>
      <c r="H176" s="2">
        <f t="shared" si="1"/>
        <v>0.54000000000041837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26392.06</v>
      </c>
      <c r="D177" s="1">
        <f>'PR-RAS'!E181</f>
        <v>19072.89</v>
      </c>
      <c r="E177" s="1">
        <v>0</v>
      </c>
      <c r="F177" s="1">
        <v>0</v>
      </c>
      <c r="G177" s="2">
        <f t="shared" si="0"/>
        <v>11358.659839999998</v>
      </c>
      <c r="H177" s="2">
        <f t="shared" si="1"/>
        <v>0.17000000000189175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4345.68</v>
      </c>
      <c r="D178" s="1">
        <f>'PR-RAS'!E182</f>
        <v>0</v>
      </c>
      <c r="E178" s="1">
        <v>0</v>
      </c>
      <c r="F178" s="1">
        <v>0</v>
      </c>
      <c r="G178" s="2">
        <f t="shared" si="0"/>
        <v>769.18536000000006</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29482.37</v>
      </c>
      <c r="D180" s="1">
        <f>'PR-RAS'!E184</f>
        <v>32468.02</v>
      </c>
      <c r="E180" s="1">
        <v>0</v>
      </c>
      <c r="F180" s="1">
        <v>0</v>
      </c>
      <c r="G180" s="2">
        <f t="shared" si="0"/>
        <v>16900.895390000001</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1981.37</v>
      </c>
      <c r="D181" s="1">
        <f>'PR-RAS'!E185</f>
        <v>2204.31</v>
      </c>
      <c r="E181" s="1">
        <v>0</v>
      </c>
      <c r="F181" s="1">
        <v>0</v>
      </c>
      <c r="G181" s="2">
        <f t="shared" si="0"/>
        <v>1150.1981999999998</v>
      </c>
      <c r="H181" s="2">
        <f t="shared" si="1"/>
        <v>0.67999999999983629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1227.73</v>
      </c>
      <c r="D182" s="1">
        <f>'PR-RAS'!E186</f>
        <v>1186.21</v>
      </c>
      <c r="E182" s="1">
        <v>0</v>
      </c>
      <c r="F182" s="1">
        <v>0</v>
      </c>
      <c r="G182" s="2">
        <f t="shared" si="0"/>
        <v>651.62715000000003</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17708.82</v>
      </c>
      <c r="D184" s="1">
        <f>'PR-RAS'!E188</f>
        <v>21778.140000000003</v>
      </c>
      <c r="E184" s="1">
        <v>0</v>
      </c>
      <c r="F184" s="1">
        <v>0</v>
      </c>
      <c r="G184" s="2">
        <f t="shared" si="0"/>
        <v>11211.513300000001</v>
      </c>
      <c r="H184" s="2">
        <f t="shared" si="1"/>
        <v>0.32000000000334694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9906.26</v>
      </c>
      <c r="D185" s="1">
        <f>'PR-RAS'!E189</f>
        <v>13465.87</v>
      </c>
      <c r="E185" s="1">
        <v>0</v>
      </c>
      <c r="F185" s="1">
        <v>0</v>
      </c>
      <c r="G185" s="2">
        <f t="shared" si="0"/>
        <v>6778.192</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565.58000000000004</v>
      </c>
      <c r="D186" s="1">
        <f>'PR-RAS'!E190</f>
        <v>180.84</v>
      </c>
      <c r="E186" s="1">
        <v>0</v>
      </c>
      <c r="F186" s="1">
        <v>0</v>
      </c>
      <c r="G186" s="2">
        <f t="shared" si="0"/>
        <v>171.54310000000001</v>
      </c>
      <c r="H186" s="2">
        <f t="shared" si="1"/>
        <v>0.57999999999995566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3780.27</v>
      </c>
      <c r="D187" s="1">
        <f>'PR-RAS'!E191</f>
        <v>4296.6499999999996</v>
      </c>
      <c r="E187" s="1">
        <v>0</v>
      </c>
      <c r="F187" s="1">
        <v>0</v>
      </c>
      <c r="G187" s="2">
        <f t="shared" si="0"/>
        <v>2301.4840199999999</v>
      </c>
      <c r="H187" s="2">
        <f t="shared" si="1"/>
        <v>0.62000000000034561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1262.29</v>
      </c>
      <c r="D189" s="1">
        <f>'PR-RAS'!E193</f>
        <v>1530.97</v>
      </c>
      <c r="E189" s="1">
        <v>0</v>
      </c>
      <c r="F189" s="1">
        <v>0</v>
      </c>
      <c r="G189" s="2">
        <f t="shared" si="0"/>
        <v>812.95523999999989</v>
      </c>
      <c r="H189" s="2">
        <f t="shared" si="1"/>
        <v>0.31999999999993634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2194.42</v>
      </c>
      <c r="D191" s="1">
        <f>'PR-RAS'!E195</f>
        <v>2303.81</v>
      </c>
      <c r="E191" s="1">
        <v>0</v>
      </c>
      <c r="F191" s="1">
        <v>0</v>
      </c>
      <c r="G191" s="2">
        <f t="shared" si="0"/>
        <v>1292.3876</v>
      </c>
      <c r="H191" s="2">
        <f t="shared" si="1"/>
        <v>0.61000000000012733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801.95999999999992</v>
      </c>
      <c r="D192" s="1">
        <f>'PR-RAS'!E196</f>
        <v>1348.31</v>
      </c>
      <c r="E192" s="1">
        <v>0</v>
      </c>
      <c r="F192" s="1">
        <v>0</v>
      </c>
      <c r="G192" s="2">
        <f t="shared" si="0"/>
        <v>668.22878000000003</v>
      </c>
      <c r="H192" s="2">
        <f t="shared" si="1"/>
        <v>0.35000000000002274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86.92</v>
      </c>
      <c r="D198" s="1">
        <f>'PR-RAS'!E202</f>
        <v>695.91</v>
      </c>
      <c r="E198" s="1">
        <v>0</v>
      </c>
      <c r="F198" s="1">
        <v>0</v>
      </c>
      <c r="G198" s="2">
        <f t="shared" si="0"/>
        <v>291.31178</v>
      </c>
      <c r="H198" s="2">
        <f t="shared" si="1"/>
        <v>0.17000000000003013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86.92</v>
      </c>
      <c r="D201" s="1">
        <f>'PR-RAS'!E205</f>
        <v>695.91</v>
      </c>
      <c r="E201" s="1">
        <v>0</v>
      </c>
      <c r="F201" s="1">
        <v>0</v>
      </c>
      <c r="G201" s="2">
        <f t="shared" si="0"/>
        <v>295.74799999999999</v>
      </c>
      <c r="H201" s="2">
        <f t="shared" si="1"/>
        <v>0.17000000000003013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715.04</v>
      </c>
      <c r="D206" s="1">
        <f>'PR-RAS'!E210</f>
        <v>652.4</v>
      </c>
      <c r="E206" s="1">
        <v>0</v>
      </c>
      <c r="F206" s="1">
        <v>0</v>
      </c>
      <c r="G206" s="2">
        <f t="shared" si="0"/>
        <v>414.06719999999996</v>
      </c>
      <c r="H206" s="2">
        <f t="shared" si="1"/>
        <v>0.43999999999994088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712.38</v>
      </c>
      <c r="D207" s="1">
        <f>'PR-RAS'!E211</f>
        <v>650.54999999999995</v>
      </c>
      <c r="E207" s="1">
        <v>0</v>
      </c>
      <c r="F207" s="1">
        <v>0</v>
      </c>
      <c r="G207" s="2">
        <f t="shared" si="0"/>
        <v>414.77688000000001</v>
      </c>
      <c r="H207" s="2">
        <f t="shared" si="1"/>
        <v>0.83000000000004093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2.66</v>
      </c>
      <c r="D209" s="1">
        <f>'PR-RAS'!E213</f>
        <v>1.85</v>
      </c>
      <c r="E209" s="1">
        <v>0</v>
      </c>
      <c r="F209" s="1">
        <v>0</v>
      </c>
      <c r="G209" s="2">
        <f t="shared" si="0"/>
        <v>1.3228800000000001</v>
      </c>
      <c r="H209" s="2">
        <f t="shared" si="1"/>
        <v>0.48999999999999977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4645.3</v>
      </c>
      <c r="D211" s="1">
        <f>'PR-RAS'!E215</f>
        <v>5500</v>
      </c>
      <c r="E211" s="1">
        <v>0</v>
      </c>
      <c r="F211" s="1">
        <v>0</v>
      </c>
      <c r="G211" s="2">
        <f t="shared" si="0"/>
        <v>3285.5129999999999</v>
      </c>
      <c r="H211" s="2">
        <f t="shared" si="1"/>
        <v>0.3000000000001819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4645.3</v>
      </c>
      <c r="D215" s="1">
        <f>'PR-RAS'!E219</f>
        <v>5500</v>
      </c>
      <c r="E215" s="1">
        <v>0</v>
      </c>
      <c r="F215" s="1">
        <v>0</v>
      </c>
      <c r="G215" s="2">
        <f t="shared" si="0"/>
        <v>3348.0942</v>
      </c>
      <c r="H215" s="2">
        <f t="shared" si="1"/>
        <v>0.3000000000001819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4645.3</v>
      </c>
      <c r="D217" s="1">
        <f>'PR-RAS'!E221</f>
        <v>5500</v>
      </c>
      <c r="E217" s="1">
        <v>0</v>
      </c>
      <c r="F217" s="1">
        <v>0</v>
      </c>
      <c r="G217" s="2">
        <f t="shared" si="0"/>
        <v>3379.3847999999998</v>
      </c>
      <c r="H217" s="2">
        <f t="shared" si="1"/>
        <v>0.3000000000001819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10893.56</v>
      </c>
      <c r="D248" s="1">
        <f>'PR-RAS'!E252</f>
        <v>14226.77</v>
      </c>
      <c r="E248" s="1">
        <v>0</v>
      </c>
      <c r="F248" s="1">
        <v>0</v>
      </c>
      <c r="G248" s="2">
        <f t="shared" si="0"/>
        <v>9718.7336999999989</v>
      </c>
      <c r="H248" s="2">
        <f t="shared" si="1"/>
        <v>0.67000000000007276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10893.56</v>
      </c>
      <c r="D255" s="1">
        <f>'PR-RAS'!E259</f>
        <v>14226.77</v>
      </c>
      <c r="E255" s="1">
        <v>0</v>
      </c>
      <c r="F255" s="1">
        <v>0</v>
      </c>
      <c r="G255" s="2">
        <f t="shared" si="0"/>
        <v>9994.1633999999995</v>
      </c>
      <c r="H255" s="2">
        <f t="shared" si="1"/>
        <v>0.67000000000007276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8188.99</v>
      </c>
      <c r="D256" s="1">
        <f>'PR-RAS'!E260</f>
        <v>6920.13</v>
      </c>
      <c r="E256" s="1">
        <v>0</v>
      </c>
      <c r="F256" s="1">
        <v>0</v>
      </c>
      <c r="G256" s="2">
        <f t="shared" si="0"/>
        <v>5617.4587499999998</v>
      </c>
      <c r="H256" s="2">
        <f t="shared" si="1"/>
        <v>0.14000000000032742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2704.57</v>
      </c>
      <c r="D257" s="1">
        <f>'PR-RAS'!E261</f>
        <v>7306.64</v>
      </c>
      <c r="E257" s="1">
        <v>0</v>
      </c>
      <c r="F257" s="1">
        <v>0</v>
      </c>
      <c r="G257" s="2">
        <f t="shared" si="0"/>
        <v>4433.3696000000009</v>
      </c>
      <c r="H257" s="2">
        <f t="shared" si="1"/>
        <v>0.78999999999950887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18113.46</v>
      </c>
      <c r="D259" s="1">
        <f>'PR-RAS'!E263</f>
        <v>16639.47</v>
      </c>
      <c r="E259" s="1">
        <v>0</v>
      </c>
      <c r="F259" s="1">
        <v>0</v>
      </c>
      <c r="G259" s="2">
        <f t="shared" si="0"/>
        <v>13259.2392</v>
      </c>
      <c r="H259" s="2">
        <f t="shared" si="1"/>
        <v>0.93000000000029104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18113.46</v>
      </c>
      <c r="D260" s="1">
        <f>'PR-RAS'!E264</f>
        <v>16639.47</v>
      </c>
      <c r="E260" s="1">
        <v>0</v>
      </c>
      <c r="F260" s="1">
        <v>0</v>
      </c>
      <c r="G260" s="2">
        <f t="shared" si="0"/>
        <v>13310.631600000001</v>
      </c>
      <c r="H260" s="2">
        <f t="shared" si="1"/>
        <v>0.93000000000029104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18113.46</v>
      </c>
      <c r="D261" s="1">
        <f>'PR-RAS'!E265</f>
        <v>16639.47</v>
      </c>
      <c r="E261" s="1">
        <v>0</v>
      </c>
      <c r="F261" s="1">
        <v>0</v>
      </c>
      <c r="G261" s="2">
        <f t="shared" si="0"/>
        <v>13362.024000000001</v>
      </c>
      <c r="H261" s="2">
        <f t="shared" si="1"/>
        <v>0.93000000000029104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184063.27999999997</v>
      </c>
      <c r="D285" s="1">
        <f>'PR-RAS'!E289</f>
        <v>206123.45999999996</v>
      </c>
      <c r="E285" s="1">
        <v>0</v>
      </c>
      <c r="F285" s="1">
        <v>0</v>
      </c>
      <c r="G285" s="2">
        <f t="shared" si="8"/>
        <v>169352.09679999997</v>
      </c>
      <c r="H285" s="2">
        <f t="shared" si="9"/>
        <v>0.73999999993247911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77572.44</v>
      </c>
      <c r="D286" s="1">
        <f>'PR-RAS'!E290</f>
        <v>104748.80000000005</v>
      </c>
      <c r="E286" s="1">
        <v>0</v>
      </c>
      <c r="F286" s="1">
        <v>0</v>
      </c>
      <c r="G286" s="2">
        <f t="shared" si="8"/>
        <v>81814.961400000015</v>
      </c>
      <c r="H286" s="2">
        <f t="shared" si="9"/>
        <v>0.63999999995576218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77385.73</v>
      </c>
      <c r="D289" s="1">
        <f>'PR-RAS'!E293</f>
        <v>85624.52</v>
      </c>
      <c r="E289" s="1">
        <v>0</v>
      </c>
      <c r="F289" s="1">
        <v>0</v>
      </c>
      <c r="G289" s="2">
        <f t="shared" si="8"/>
        <v>71606.813760000005</v>
      </c>
      <c r="H289" s="2">
        <f t="shared" si="9"/>
        <v>0.75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11910.23</v>
      </c>
      <c r="D290" s="1">
        <f>'PR-RAS'!E294</f>
        <v>11632.38</v>
      </c>
      <c r="E290" s="1">
        <v>0</v>
      </c>
      <c r="F290" s="1">
        <v>0</v>
      </c>
      <c r="G290" s="2">
        <f t="shared" si="8"/>
        <v>10165.572109999999</v>
      </c>
      <c r="H290" s="2">
        <f t="shared" si="9"/>
        <v>0.60999999999876309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0.01</v>
      </c>
      <c r="D291" s="1">
        <f>'PR-RAS'!E295</f>
        <v>0.01</v>
      </c>
      <c r="E291" s="1">
        <v>0</v>
      </c>
      <c r="F291" s="1">
        <v>0</v>
      </c>
      <c r="G291" s="2">
        <f t="shared" si="8"/>
        <v>8.6999999999999994E-3</v>
      </c>
      <c r="H291" s="2">
        <f t="shared" si="9"/>
        <v>0.02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123769.95999999999</v>
      </c>
      <c r="D345" s="1">
        <f>'PR-RAS'!E350</f>
        <v>66480.87</v>
      </c>
      <c r="E345" s="1">
        <v>0</v>
      </c>
      <c r="F345" s="1">
        <v>0</v>
      </c>
      <c r="G345" s="2">
        <f t="shared" si="8"/>
        <v>88315.704799999992</v>
      </c>
      <c r="H345" s="2">
        <f t="shared" si="9"/>
        <v>0.17000000001280569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12635.21</v>
      </c>
      <c r="D358" s="1">
        <f>'PR-RAS'!E363</f>
        <v>0</v>
      </c>
      <c r="E358" s="1">
        <v>0</v>
      </c>
      <c r="F358" s="1">
        <v>0</v>
      </c>
      <c r="G358" s="2">
        <f t="shared" si="8"/>
        <v>4510.7699699999994</v>
      </c>
      <c r="H358" s="2">
        <f t="shared" si="9"/>
        <v>0.20999999999912689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12635.21</v>
      </c>
      <c r="D373" s="1">
        <f>'PR-RAS'!E378</f>
        <v>0</v>
      </c>
      <c r="E373" s="1">
        <v>0</v>
      </c>
      <c r="F373" s="1">
        <v>0</v>
      </c>
      <c r="G373" s="2">
        <f t="shared" si="8"/>
        <v>4700.2981199999995</v>
      </c>
      <c r="H373" s="2">
        <f t="shared" si="9"/>
        <v>0.20999999999912689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12635.21</v>
      </c>
      <c r="D374" s="1">
        <f>'PR-RAS'!E379</f>
        <v>0</v>
      </c>
      <c r="E374" s="1">
        <v>0</v>
      </c>
      <c r="F374" s="1">
        <v>0</v>
      </c>
      <c r="G374" s="2">
        <f t="shared" si="8"/>
        <v>4712.9333299999998</v>
      </c>
      <c r="H374" s="2">
        <f t="shared" si="9"/>
        <v>0.20999999999912689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111134.75</v>
      </c>
      <c r="D397" s="1">
        <f>'PR-RAS'!E402</f>
        <v>66480.87</v>
      </c>
      <c r="E397" s="1">
        <v>0</v>
      </c>
      <c r="F397" s="1">
        <v>0</v>
      </c>
      <c r="G397" s="2">
        <f t="shared" si="8"/>
        <v>96662.210040000005</v>
      </c>
      <c r="H397" s="2">
        <f t="shared" si="9"/>
        <v>0.38000000000465661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111134.75</v>
      </c>
      <c r="D398" s="1">
        <f>'PR-RAS'!E403</f>
        <v>66480.87</v>
      </c>
      <c r="E398" s="1">
        <v>0</v>
      </c>
      <c r="F398" s="1">
        <v>0</v>
      </c>
      <c r="G398" s="2">
        <f t="shared" si="8"/>
        <v>96906.306530000002</v>
      </c>
      <c r="H398" s="2">
        <f t="shared" si="9"/>
        <v>0.38000000000465661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123769.95999999999</v>
      </c>
      <c r="D403" s="1">
        <f>'PR-RAS'!E408</f>
        <v>66480.87</v>
      </c>
      <c r="E403" s="1">
        <v>0</v>
      </c>
      <c r="F403" s="1">
        <v>0</v>
      </c>
      <c r="G403" s="2">
        <f t="shared" si="8"/>
        <v>103206.1434</v>
      </c>
      <c r="H403" s="2">
        <f t="shared" si="9"/>
        <v>0.17000000001280569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27905.06</v>
      </c>
      <c r="D405" s="1">
        <f>'PR-RAS'!E410</f>
        <v>27687.72</v>
      </c>
      <c r="E405" s="1">
        <v>0</v>
      </c>
      <c r="F405" s="1">
        <v>0</v>
      </c>
      <c r="G405" s="2">
        <f t="shared" si="8"/>
        <v>33645.322</v>
      </c>
      <c r="H405" s="2">
        <f t="shared" si="9"/>
        <v>0.34000000000014552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261635.71999999997</v>
      </c>
      <c r="D407" s="1">
        <f>'PR-RAS'!E412</f>
        <v>310872.26</v>
      </c>
      <c r="E407" s="1">
        <v>0</v>
      </c>
      <c r="F407" s="1">
        <v>0</v>
      </c>
      <c r="G407" s="2">
        <f t="shared" si="8"/>
        <v>358652.37744000001</v>
      </c>
      <c r="H407" s="2">
        <f t="shared" si="9"/>
        <v>0.5400000000372529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307833.24</v>
      </c>
      <c r="D408" s="1">
        <f>'PR-RAS'!E413</f>
        <v>272604.32999999996</v>
      </c>
      <c r="E408" s="1">
        <v>0</v>
      </c>
      <c r="F408" s="1">
        <v>0</v>
      </c>
      <c r="G408" s="2">
        <f t="shared" si="8"/>
        <v>347188.05329999991</v>
      </c>
      <c r="H408" s="2">
        <f t="shared" si="9"/>
        <v>0.56999999994877726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38267.930000000051</v>
      </c>
      <c r="E409" s="1">
        <v>0</v>
      </c>
      <c r="F409" s="1">
        <v>0</v>
      </c>
      <c r="G409" s="2">
        <f t="shared" si="8"/>
        <v>31226.630880000041</v>
      </c>
      <c r="H409" s="2">
        <f t="shared" si="9"/>
        <v>6.9999999948777258E-2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46197.520000000019</v>
      </c>
      <c r="D410" s="1">
        <f>'PR-RAS'!E415</f>
        <v>0</v>
      </c>
      <c r="E410" s="1">
        <v>0</v>
      </c>
      <c r="F410" s="1">
        <v>0</v>
      </c>
      <c r="G410" s="2">
        <f t="shared" si="8"/>
        <v>18894.785680000008</v>
      </c>
      <c r="H410" s="2">
        <f t="shared" si="9"/>
        <v>0.47999999998137355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105290.79</v>
      </c>
      <c r="D412" s="1">
        <f>'PR-RAS'!E417</f>
        <v>113312.24</v>
      </c>
      <c r="E412" s="1">
        <v>0</v>
      </c>
      <c r="F412" s="1">
        <v>0</v>
      </c>
      <c r="G412" s="2">
        <f t="shared" si="8"/>
        <v>136417.17597000001</v>
      </c>
      <c r="H412" s="2">
        <f t="shared" si="9"/>
        <v>0.45000000001164153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11910.23</v>
      </c>
      <c r="D413" s="1">
        <f>'PR-RAS'!E418</f>
        <v>11632.38</v>
      </c>
      <c r="E413" s="1">
        <v>0</v>
      </c>
      <c r="F413" s="1">
        <v>0</v>
      </c>
      <c r="G413" s="2">
        <f t="shared" si="8"/>
        <v>14492.095879999999</v>
      </c>
      <c r="H413" s="2">
        <f t="shared" si="9"/>
        <v>0.60999999999876309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51214.319999999992</v>
      </c>
      <c r="D414" s="1">
        <f>'PR-RAS'!E420</f>
        <v>17109.98</v>
      </c>
      <c r="E414" s="1">
        <v>0</v>
      </c>
      <c r="F414" s="1">
        <v>0</v>
      </c>
      <c r="G414" s="2">
        <f t="shared" si="8"/>
        <v>35284.357639999995</v>
      </c>
      <c r="H414" s="2">
        <f t="shared" si="9"/>
        <v>0.33999999999286956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2000</v>
      </c>
      <c r="E415" s="1">
        <v>0</v>
      </c>
      <c r="F415" s="1">
        <v>0</v>
      </c>
      <c r="G415" s="2">
        <f t="shared" si="8"/>
        <v>1656</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2000</v>
      </c>
      <c r="E421" s="1">
        <v>0</v>
      </c>
      <c r="F421" s="1">
        <v>0</v>
      </c>
      <c r="G421" s="2">
        <f t="shared" si="8"/>
        <v>1680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2000</v>
      </c>
      <c r="E422" s="1">
        <v>0</v>
      </c>
      <c r="F422" s="1">
        <v>0</v>
      </c>
      <c r="G422" s="2">
        <f t="shared" si="8"/>
        <v>1684</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51214.319999999992</v>
      </c>
      <c r="D478" s="1">
        <f>'PR-RAS'!E484</f>
        <v>15109.98</v>
      </c>
      <c r="E478" s="1">
        <v>0</v>
      </c>
      <c r="F478" s="1">
        <v>0</v>
      </c>
      <c r="G478" s="2">
        <f t="shared" si="8"/>
        <v>38844.151559999998</v>
      </c>
      <c r="H478" s="2">
        <f t="shared" si="9"/>
        <v>0.33999999999286956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39816.839999999997</v>
      </c>
      <c r="D484" s="1">
        <f>'PR-RAS'!E490</f>
        <v>0</v>
      </c>
      <c r="E484" s="1">
        <v>0</v>
      </c>
      <c r="F484" s="1">
        <v>0</v>
      </c>
      <c r="G484" s="2">
        <f t="shared" si="8"/>
        <v>19231.533719999999</v>
      </c>
      <c r="H484" s="2">
        <f t="shared" si="9"/>
        <v>0.16000000000349246</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39816.839999999997</v>
      </c>
      <c r="D485" s="1">
        <f>'PR-RAS'!E491</f>
        <v>0</v>
      </c>
      <c r="E485" s="1">
        <v>0</v>
      </c>
      <c r="F485" s="1">
        <v>0</v>
      </c>
      <c r="G485" s="2">
        <f t="shared" si="8"/>
        <v>19271.350559999999</v>
      </c>
      <c r="H485" s="2">
        <f t="shared" si="9"/>
        <v>0.16000000000349246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11397.48</v>
      </c>
      <c r="D501" s="1">
        <f>'PR-RAS'!E507</f>
        <v>15109.98</v>
      </c>
      <c r="E501" s="1">
        <v>0</v>
      </c>
      <c r="F501" s="1">
        <v>0</v>
      </c>
      <c r="G501" s="2">
        <f t="shared" si="8"/>
        <v>20808.72</v>
      </c>
      <c r="H501" s="2">
        <f t="shared" si="9"/>
        <v>0.5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11397.48</v>
      </c>
      <c r="D502" s="1">
        <f>'PR-RAS'!E508</f>
        <v>15109.98</v>
      </c>
      <c r="E502" s="1">
        <v>0</v>
      </c>
      <c r="F502" s="1">
        <v>0</v>
      </c>
      <c r="G502" s="2">
        <f t="shared" si="8"/>
        <v>20850.337440000003</v>
      </c>
      <c r="H502" s="2">
        <f t="shared" si="9"/>
        <v>0.5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13255.58</v>
      </c>
      <c r="D522" s="1">
        <f>'PR-RAS'!E528</f>
        <v>57463.08</v>
      </c>
      <c r="E522" s="1">
        <v>0</v>
      </c>
      <c r="F522" s="1">
        <v>0</v>
      </c>
      <c r="G522" s="2">
        <f t="shared" ref="G522:G809" si="10">(B522/1000)*(C522*1+D522*2)</f>
        <v>66782.68654000001</v>
      </c>
      <c r="H522" s="2">
        <f t="shared" ref="H522:H809" si="11">ABS(C522-ROUND(C522,0))+ABS(D522-ROUND(D522,0))</f>
        <v>0.50000000000181899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2000</v>
      </c>
      <c r="E523" s="1">
        <v>0</v>
      </c>
      <c r="F523" s="1">
        <v>0</v>
      </c>
      <c r="G523" s="2">
        <f t="shared" si="10"/>
        <v>2088</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2000</v>
      </c>
      <c r="E529" s="1">
        <v>0</v>
      </c>
      <c r="F529" s="1">
        <v>0</v>
      </c>
      <c r="G529" s="2">
        <f t="shared" si="10"/>
        <v>2112</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2000</v>
      </c>
      <c r="E530" s="1">
        <v>0</v>
      </c>
      <c r="F530" s="1">
        <v>0</v>
      </c>
      <c r="G530" s="2">
        <f t="shared" si="10"/>
        <v>2116</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13255.58</v>
      </c>
      <c r="D587" s="1">
        <f>'PR-RAS'!E593</f>
        <v>55463.08</v>
      </c>
      <c r="E587" s="1">
        <v>0</v>
      </c>
      <c r="F587" s="1">
        <v>0</v>
      </c>
      <c r="G587" s="2">
        <f t="shared" si="10"/>
        <v>72770.499639999995</v>
      </c>
      <c r="H587" s="2">
        <f t="shared" si="11"/>
        <v>0.50000000000181899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3318.07</v>
      </c>
      <c r="D593" s="1">
        <f>'PR-RAS'!E599</f>
        <v>36498.76</v>
      </c>
      <c r="E593" s="1">
        <v>0</v>
      </c>
      <c r="F593" s="1">
        <v>0</v>
      </c>
      <c r="G593" s="2">
        <f t="shared" si="10"/>
        <v>45178.829280000005</v>
      </c>
      <c r="H593" s="2">
        <f t="shared" si="11"/>
        <v>0.30999999999812644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3318.07</v>
      </c>
      <c r="D594" s="1">
        <f>'PR-RAS'!E600</f>
        <v>36498.76</v>
      </c>
      <c r="E594" s="1">
        <v>0</v>
      </c>
      <c r="F594" s="1">
        <v>0</v>
      </c>
      <c r="G594" s="2">
        <f t="shared" si="10"/>
        <v>45255.144870000004</v>
      </c>
      <c r="H594" s="2">
        <f t="shared" si="11"/>
        <v>0.30999999999812644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9937.51</v>
      </c>
      <c r="D611" s="1">
        <f>'PR-RAS'!E617</f>
        <v>18964.32</v>
      </c>
      <c r="E611" s="1">
        <v>0</v>
      </c>
      <c r="F611" s="1">
        <v>0</v>
      </c>
      <c r="G611" s="2">
        <f t="shared" si="10"/>
        <v>29198.351500000001</v>
      </c>
      <c r="H611" s="2">
        <f t="shared" si="11"/>
        <v>0.80999999999949068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9937.51</v>
      </c>
      <c r="D612" s="1">
        <f>'PR-RAS'!E618</f>
        <v>18964.32</v>
      </c>
      <c r="E612" s="1">
        <v>0</v>
      </c>
      <c r="F612" s="1">
        <v>0</v>
      </c>
      <c r="G612" s="2">
        <f t="shared" si="10"/>
        <v>29246.217649999999</v>
      </c>
      <c r="H612" s="2">
        <f t="shared" si="11"/>
        <v>0.80999999999949068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37958.739999999991</v>
      </c>
      <c r="D629" s="1">
        <f>'PR-RAS'!E635</f>
        <v>0</v>
      </c>
      <c r="E629" s="1">
        <v>0</v>
      </c>
      <c r="F629" s="1">
        <v>0</v>
      </c>
      <c r="G629" s="2">
        <f t="shared" si="10"/>
        <v>23838.088719999992</v>
      </c>
      <c r="H629" s="2">
        <f t="shared" si="11"/>
        <v>0.26000000000931323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40353.100000000006</v>
      </c>
      <c r="E630" s="1">
        <v>0</v>
      </c>
      <c r="F630" s="1">
        <v>0</v>
      </c>
      <c r="G630" s="2">
        <f t="shared" si="10"/>
        <v>50764.199800000009</v>
      </c>
      <c r="H630" s="2">
        <f t="shared" si="11"/>
        <v>0.10000000000582077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312850.03999999998</v>
      </c>
      <c r="D633" s="1">
        <f>'PR-RAS'!E639</f>
        <v>327982.24</v>
      </c>
      <c r="E633" s="1">
        <v>0</v>
      </c>
      <c r="F633" s="1">
        <v>0</v>
      </c>
      <c r="G633" s="2">
        <f t="shared" si="10"/>
        <v>612290.77664000005</v>
      </c>
      <c r="H633" s="2">
        <f t="shared" si="11"/>
        <v>0.27999999996973202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321088.82</v>
      </c>
      <c r="D634" s="1">
        <f>'PR-RAS'!E640</f>
        <v>330067.40999999997</v>
      </c>
      <c r="E634" s="1">
        <v>0</v>
      </c>
      <c r="F634" s="1">
        <v>0</v>
      </c>
      <c r="G634" s="2">
        <f t="shared" si="10"/>
        <v>621114.56412</v>
      </c>
      <c r="H634" s="2">
        <f t="shared" si="11"/>
        <v>0.58999999996740371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8238.7800000000279</v>
      </c>
      <c r="D636" s="1">
        <f>'PR-RAS'!E642</f>
        <v>2085.1699999999837</v>
      </c>
      <c r="E636" s="1">
        <v>0</v>
      </c>
      <c r="F636" s="1">
        <v>0</v>
      </c>
      <c r="G636" s="2">
        <f t="shared" si="10"/>
        <v>7879.7911999999969</v>
      </c>
      <c r="H636" s="2">
        <f t="shared" si="11"/>
        <v>0.38999999995576218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105290.79</v>
      </c>
      <c r="D638" s="1">
        <f>'PR-RAS'!E644</f>
        <v>113312.24</v>
      </c>
      <c r="E638" s="1">
        <v>0</v>
      </c>
      <c r="F638" s="1">
        <v>0</v>
      </c>
      <c r="G638" s="2">
        <f t="shared" si="10"/>
        <v>211430.02699000001</v>
      </c>
      <c r="H638" s="2">
        <f t="shared" si="11"/>
        <v>0.45000000001164153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113529.57000000002</v>
      </c>
      <c r="D640" s="1">
        <f>'PR-RAS'!E646</f>
        <v>115397.40999999999</v>
      </c>
      <c r="E640" s="1">
        <v>0</v>
      </c>
      <c r="F640" s="1">
        <v>0</v>
      </c>
      <c r="G640" s="2">
        <f t="shared" si="10"/>
        <v>220023.28521</v>
      </c>
      <c r="H640" s="2">
        <f t="shared" si="11"/>
        <v>0.83999999996740371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56086.31</v>
      </c>
      <c r="D642" s="1">
        <f>'PR-RAS'!E649</f>
        <v>34349.78</v>
      </c>
      <c r="E642" s="1">
        <v>0</v>
      </c>
      <c r="F642" s="1">
        <v>0</v>
      </c>
      <c r="G642" s="2">
        <f t="shared" si="10"/>
        <v>79987.742669999992</v>
      </c>
      <c r="H642" s="2">
        <f t="shared" si="11"/>
        <v>0.52999999999883585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359284.65</v>
      </c>
      <c r="D643" s="1">
        <f>'PR-RAS'!E650</f>
        <v>367043.59</v>
      </c>
      <c r="E643" s="1">
        <v>0</v>
      </c>
      <c r="F643" s="1">
        <v>0</v>
      </c>
      <c r="G643" s="2">
        <f t="shared" si="10"/>
        <v>701944.71486000007</v>
      </c>
      <c r="H643" s="2">
        <f t="shared" si="11"/>
        <v>0.75999999995110556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381021.18</v>
      </c>
      <c r="D644" s="1">
        <f>'PR-RAS'!E651</f>
        <v>392571.82</v>
      </c>
      <c r="E644" s="1">
        <v>0</v>
      </c>
      <c r="F644" s="1">
        <v>0</v>
      </c>
      <c r="G644" s="2">
        <f t="shared" si="10"/>
        <v>749843.97926000005</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34349.780000000028</v>
      </c>
      <c r="D645" s="1">
        <f>'PR-RAS'!E652</f>
        <v>8821.5499999999884</v>
      </c>
      <c r="E645" s="1">
        <v>0</v>
      </c>
      <c r="F645" s="1">
        <v>0</v>
      </c>
      <c r="G645" s="2">
        <f t="shared" si="10"/>
        <v>33483.414720000001</v>
      </c>
      <c r="H645" s="2">
        <f t="shared" si="11"/>
        <v>0.66999999998370185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1</v>
      </c>
      <c r="E646" s="1">
        <v>0</v>
      </c>
      <c r="F646" s="1">
        <v>0</v>
      </c>
      <c r="G646" s="2">
        <f t="shared" si="10"/>
        <v>2.58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1</v>
      </c>
      <c r="E648" s="1">
        <v>0</v>
      </c>
      <c r="F648" s="1">
        <v>0</v>
      </c>
      <c r="G648" s="2">
        <f t="shared" si="10"/>
        <v>2.5880000000000001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26817.74</v>
      </c>
      <c r="D654" s="1">
        <f>'PR-RAS'!E661</f>
        <v>13278.55</v>
      </c>
      <c r="E654" s="1">
        <v>0</v>
      </c>
      <c r="F654" s="1">
        <v>0</v>
      </c>
      <c r="G654" s="2">
        <f t="shared" si="10"/>
        <v>34853.770519999998</v>
      </c>
      <c r="H654" s="2">
        <f t="shared" si="11"/>
        <v>0.70999999999912689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3300</v>
      </c>
      <c r="E655" s="1">
        <v>0</v>
      </c>
      <c r="F655" s="1">
        <v>0</v>
      </c>
      <c r="G655" s="2">
        <f t="shared" si="10"/>
        <v>4316.4000000000005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59103.39</v>
      </c>
      <c r="D658" s="1">
        <f>'PR-RAS'!E665</f>
        <v>71836.97</v>
      </c>
      <c r="E658" s="1">
        <v>0</v>
      </c>
      <c r="F658" s="1">
        <v>0</v>
      </c>
      <c r="G658" s="2">
        <f t="shared" si="10"/>
        <v>133224.70581000001</v>
      </c>
      <c r="H658" s="2">
        <f t="shared" si="11"/>
        <v>0.41999999999825377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21013.34</v>
      </c>
      <c r="D659" s="1">
        <f>'PR-RAS'!E666</f>
        <v>16244</v>
      </c>
      <c r="E659" s="1">
        <v>0</v>
      </c>
      <c r="F659" s="1">
        <v>0</v>
      </c>
      <c r="G659" s="2">
        <f t="shared" si="10"/>
        <v>35203.881719999998</v>
      </c>
      <c r="H659" s="2">
        <f t="shared" si="11"/>
        <v>0.34000000000014552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2301.79</v>
      </c>
      <c r="D662" s="1">
        <f>'PR-RAS'!E669</f>
        <v>0</v>
      </c>
      <c r="E662" s="1">
        <v>0</v>
      </c>
      <c r="F662" s="1">
        <v>0</v>
      </c>
      <c r="G662" s="2">
        <f t="shared" si="10"/>
        <v>1521.4831900000001</v>
      </c>
      <c r="H662" s="2">
        <f t="shared" si="11"/>
        <v>0.21000000000003638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64146.55</v>
      </c>
      <c r="E688" s="1">
        <v>0</v>
      </c>
      <c r="F688" s="1">
        <v>0</v>
      </c>
      <c r="G688" s="2">
        <f t="shared" si="10"/>
        <v>88137.359700000015</v>
      </c>
      <c r="H688" s="2">
        <f t="shared" si="11"/>
        <v>0.44999999999708962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1025.68</v>
      </c>
      <c r="D711" s="1">
        <f>'PR-RAS'!E718</f>
        <v>3361.02</v>
      </c>
      <c r="E711" s="1">
        <v>0</v>
      </c>
      <c r="F711" s="1">
        <v>0</v>
      </c>
      <c r="G711" s="2">
        <f t="shared" si="10"/>
        <v>5500.8811999999998</v>
      </c>
      <c r="H711" s="2">
        <f t="shared" si="11"/>
        <v>0.33999999999991815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1337.28</v>
      </c>
      <c r="D714" s="1">
        <f>'PR-RAS'!E721</f>
        <v>358.15</v>
      </c>
      <c r="E714" s="1">
        <v>0</v>
      </c>
      <c r="F714" s="1">
        <v>0</v>
      </c>
      <c r="G714" s="2">
        <f t="shared" si="10"/>
        <v>1464.2025399999998</v>
      </c>
      <c r="H714" s="2">
        <f t="shared" si="11"/>
        <v>0.42999999999994998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9906.26</v>
      </c>
      <c r="D718" s="1">
        <f>'PR-RAS'!E725</f>
        <v>13465.87</v>
      </c>
      <c r="E718" s="1">
        <v>0</v>
      </c>
      <c r="F718" s="1">
        <v>0</v>
      </c>
      <c r="G718" s="2">
        <f t="shared" si="10"/>
        <v>26412.845999999998</v>
      </c>
      <c r="H718" s="2">
        <f t="shared" si="11"/>
        <v>0.38999999999941792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86.92</v>
      </c>
      <c r="D735" s="1">
        <f>'PR-RAS'!E742</f>
        <v>695.91</v>
      </c>
      <c r="E735" s="1">
        <v>0</v>
      </c>
      <c r="F735" s="1">
        <v>0</v>
      </c>
      <c r="G735" s="2">
        <f t="shared" si="10"/>
        <v>1085.39516</v>
      </c>
      <c r="H735" s="2">
        <f t="shared" si="11"/>
        <v>0.17000000000003013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5322.18</v>
      </c>
      <c r="D809" s="1">
        <f>'PR-RAS'!E816</f>
        <v>5115.07</v>
      </c>
      <c r="E809" s="1">
        <v>0</v>
      </c>
      <c r="F809" s="1">
        <v>0</v>
      </c>
      <c r="G809" s="2">
        <f t="shared" si="10"/>
        <v>12566.27456</v>
      </c>
      <c r="H809" s="2">
        <f t="shared" si="11"/>
        <v>0.25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2866.81</v>
      </c>
      <c r="D812" s="1">
        <f>'PR-RAS'!E819</f>
        <v>1805.06</v>
      </c>
      <c r="E812" s="1">
        <v>0</v>
      </c>
      <c r="F812" s="1">
        <v>0</v>
      </c>
      <c r="G812" s="2">
        <f t="shared" si="18"/>
        <v>5252.7902300000005</v>
      </c>
      <c r="H812" s="2">
        <f t="shared" si="19"/>
        <v>0.25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2680.62</v>
      </c>
      <c r="D817" s="1">
        <f>'PR-RAS'!E824</f>
        <v>5212.8</v>
      </c>
      <c r="E817" s="1">
        <v>0</v>
      </c>
      <c r="F817" s="1">
        <v>0</v>
      </c>
      <c r="G817" s="2">
        <f t="shared" si="18"/>
        <v>10694.675520000001</v>
      </c>
      <c r="H817" s="2">
        <f t="shared" si="19"/>
        <v>0.57999999999992724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2061.75</v>
      </c>
      <c r="E818" s="1">
        <v>0</v>
      </c>
      <c r="F818" s="1">
        <v>0</v>
      </c>
      <c r="G818" s="2">
        <f t="shared" si="18"/>
        <v>3368.8995</v>
      </c>
      <c r="H818" s="2">
        <f t="shared" si="19"/>
        <v>0.25</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23.95</v>
      </c>
      <c r="D821" s="1">
        <f>'PR-RAS'!E828</f>
        <v>32.090000000000003</v>
      </c>
      <c r="E821" s="1">
        <v>0</v>
      </c>
      <c r="F821" s="1">
        <v>0</v>
      </c>
      <c r="G821" s="2">
        <f t="shared" si="18"/>
        <v>72.266599999999997</v>
      </c>
      <c r="H821" s="2">
        <f t="shared" si="19"/>
        <v>0.14000000000000412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39816.839999999997</v>
      </c>
      <c r="D871" s="1">
        <f>'PR-RAS'!E878</f>
        <v>0</v>
      </c>
      <c r="E871" s="1">
        <v>0</v>
      </c>
      <c r="F871" s="1">
        <v>0</v>
      </c>
      <c r="G871" s="2">
        <f t="shared" si="18"/>
        <v>34640.650799999996</v>
      </c>
      <c r="H871" s="2">
        <f t="shared" si="19"/>
        <v>0.16000000000349246</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11397.48</v>
      </c>
      <c r="D893" s="1">
        <f>'PR-RAS'!E900</f>
        <v>15109.98</v>
      </c>
      <c r="E893" s="1">
        <v>0</v>
      </c>
      <c r="F893" s="1">
        <v>0</v>
      </c>
      <c r="G893" s="2">
        <f t="shared" si="18"/>
        <v>37122.756480000004</v>
      </c>
      <c r="H893" s="2">
        <f t="shared" si="19"/>
        <v>0.5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3318.07</v>
      </c>
      <c r="D939" s="1">
        <f>'PR-RAS'!E946</f>
        <v>36498.76</v>
      </c>
      <c r="E939" s="1">
        <v>0</v>
      </c>
      <c r="F939" s="1">
        <v>0</v>
      </c>
      <c r="G939" s="2">
        <f t="shared" si="18"/>
        <v>71584.023420000012</v>
      </c>
      <c r="H939" s="2">
        <f t="shared" si="19"/>
        <v>0.30999999999812644</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9937.51</v>
      </c>
      <c r="D961" s="1">
        <f>'PR-RAS'!E968</f>
        <v>18964.32</v>
      </c>
      <c r="E961" s="1">
        <v>0</v>
      </c>
      <c r="F961" s="1">
        <v>0</v>
      </c>
      <c r="G961" s="2">
        <f t="shared" si="18"/>
        <v>45951.504000000001</v>
      </c>
      <c r="H961" s="2">
        <f t="shared" si="19"/>
        <v>0.80999999999949068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2703714.3600000008</v>
      </c>
      <c r="D984" s="6">
        <f>BILANCA!E6</f>
        <v>2612699.9399999995</v>
      </c>
      <c r="E984" s="6">
        <v>0</v>
      </c>
      <c r="F984" s="6">
        <v>0</v>
      </c>
      <c r="G984" s="7">
        <f t="shared" ref="G984:G1241" si="22">B984/1000*C984+B984/500*D984</f>
        <v>7929.1142399999999</v>
      </c>
      <c r="H984" s="7">
        <f t="shared" si="19"/>
        <v>0.42000000132247806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2656134.9500000007</v>
      </c>
      <c r="D985" s="1">
        <f>BILANCA!E7</f>
        <v>2591215.8499999996</v>
      </c>
      <c r="E985" s="1">
        <v>0</v>
      </c>
      <c r="F985" s="1">
        <v>0</v>
      </c>
      <c r="G985" s="2">
        <f t="shared" si="22"/>
        <v>15677.1333</v>
      </c>
      <c r="H985" s="2">
        <f t="shared" si="19"/>
        <v>0.19999999972060323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4436.66</v>
      </c>
      <c r="D986" s="1">
        <f>BILANCA!E8</f>
        <v>4436.66</v>
      </c>
      <c r="E986" s="1">
        <v>0</v>
      </c>
      <c r="F986" s="1">
        <v>0</v>
      </c>
      <c r="G986" s="2">
        <f t="shared" si="22"/>
        <v>39.929940000000002</v>
      </c>
      <c r="H986" s="2">
        <f t="shared" si="19"/>
        <v>0.68000000000029104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4436.66</v>
      </c>
      <c r="D987" s="1">
        <f>BILANCA!E9</f>
        <v>4436.66</v>
      </c>
      <c r="E987" s="1">
        <v>0</v>
      </c>
      <c r="F987" s="1">
        <v>0</v>
      </c>
      <c r="G987" s="2">
        <f t="shared" si="22"/>
        <v>53.239919999999998</v>
      </c>
      <c r="H987" s="2">
        <f t="shared" si="19"/>
        <v>0.68000000000029104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2158173.4900000007</v>
      </c>
      <c r="D990" s="1">
        <f>BILANCA!E12</f>
        <v>2065983.0699999996</v>
      </c>
      <c r="E990" s="1">
        <v>0</v>
      </c>
      <c r="F990" s="1">
        <v>0</v>
      </c>
      <c r="G990" s="2">
        <f t="shared" si="22"/>
        <v>44030.97741</v>
      </c>
      <c r="H990" s="2">
        <f t="shared" si="19"/>
        <v>0.56000000028871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2096833.7100000002</v>
      </c>
      <c r="D991" s="1">
        <f>BILANCA!E13</f>
        <v>2014323.0699999998</v>
      </c>
      <c r="E991" s="1">
        <v>0</v>
      </c>
      <c r="F991" s="1">
        <v>0</v>
      </c>
      <c r="G991" s="2">
        <f t="shared" si="22"/>
        <v>49003.838799999998</v>
      </c>
      <c r="H991" s="2">
        <f t="shared" si="19"/>
        <v>0.3599999996367842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680018.87</v>
      </c>
      <c r="D993" s="1">
        <f>BILANCA!E15</f>
        <v>704743.71</v>
      </c>
      <c r="E993" s="1">
        <v>0</v>
      </c>
      <c r="F993" s="1">
        <v>0</v>
      </c>
      <c r="G993" s="2">
        <f t="shared" si="22"/>
        <v>20895.062900000001</v>
      </c>
      <c r="H993" s="2">
        <f t="shared" si="19"/>
        <v>0.42000000004190952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1876833.25</v>
      </c>
      <c r="D994" s="1">
        <f>BILANCA!E16</f>
        <v>1876833.25</v>
      </c>
      <c r="E994" s="1">
        <v>0</v>
      </c>
      <c r="F994" s="1">
        <v>0</v>
      </c>
      <c r="G994" s="2">
        <f t="shared" si="22"/>
        <v>61935.49725</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854935.04000000004</v>
      </c>
      <c r="D995" s="1">
        <f>BILANCA!E17</f>
        <v>869419.73</v>
      </c>
      <c r="E995" s="1">
        <v>0</v>
      </c>
      <c r="F995" s="1">
        <v>0</v>
      </c>
      <c r="G995" s="2">
        <f t="shared" si="22"/>
        <v>31125.294000000002</v>
      </c>
      <c r="H995" s="2">
        <f t="shared" si="19"/>
        <v>0.31000000005587935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1314953.45</v>
      </c>
      <c r="D996" s="1">
        <f>BILANCA!E18</f>
        <v>1436673.62</v>
      </c>
      <c r="E996" s="1">
        <v>0</v>
      </c>
      <c r="F996" s="1">
        <v>0</v>
      </c>
      <c r="G996" s="2">
        <f t="shared" si="22"/>
        <v>54447.908969999997</v>
      </c>
      <c r="H996" s="2">
        <f t="shared" si="19"/>
        <v>0.82999999984167516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30361.609999999986</v>
      </c>
      <c r="D997" s="1">
        <f>BILANCA!E19</f>
        <v>23208.880000000005</v>
      </c>
      <c r="E997" s="1">
        <v>0</v>
      </c>
      <c r="F997" s="1">
        <v>0</v>
      </c>
      <c r="G997" s="2">
        <f t="shared" si="22"/>
        <v>1074.9111800000001</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22064.87</v>
      </c>
      <c r="D998" s="1">
        <f>BILANCA!E20</f>
        <v>24473.200000000001</v>
      </c>
      <c r="E998" s="1">
        <v>0</v>
      </c>
      <c r="F998" s="1">
        <v>0</v>
      </c>
      <c r="G998" s="2">
        <f t="shared" si="22"/>
        <v>1065.16905</v>
      </c>
      <c r="H998" s="2">
        <f t="shared" si="19"/>
        <v>0.33000000000174623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19421.64</v>
      </c>
      <c r="D999" s="1">
        <f>BILANCA!E21</f>
        <v>19421.650000000001</v>
      </c>
      <c r="E999" s="1">
        <v>0</v>
      </c>
      <c r="F999" s="1">
        <v>0</v>
      </c>
      <c r="G999" s="2">
        <f t="shared" si="22"/>
        <v>932.23904000000016</v>
      </c>
      <c r="H999" s="2">
        <f t="shared" si="19"/>
        <v>0.70999999999912689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291033.28999999998</v>
      </c>
      <c r="D1000" s="1">
        <f>BILANCA!E22</f>
        <v>291033.28999999998</v>
      </c>
      <c r="E1000" s="1">
        <v>0</v>
      </c>
      <c r="F1000" s="1">
        <v>0</v>
      </c>
      <c r="G1000" s="2">
        <f t="shared" si="22"/>
        <v>14842.697789999998</v>
      </c>
      <c r="H1000" s="2">
        <f t="shared" si="19"/>
        <v>0.57999999995809048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6883.34</v>
      </c>
      <c r="D1003" s="1">
        <f>BILANCA!E25</f>
        <v>6883.34</v>
      </c>
      <c r="E1003" s="1">
        <v>0</v>
      </c>
      <c r="F1003" s="1">
        <v>0</v>
      </c>
      <c r="G1003" s="2">
        <f t="shared" si="22"/>
        <v>413.00040000000001</v>
      </c>
      <c r="H1003" s="2">
        <f t="shared" si="19"/>
        <v>0.68000000000029104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1394.42</v>
      </c>
      <c r="D1004" s="1">
        <f>BILANCA!E26</f>
        <v>1394.42</v>
      </c>
      <c r="E1004" s="1">
        <v>0</v>
      </c>
      <c r="F1004" s="1">
        <v>0</v>
      </c>
      <c r="G1004" s="2">
        <f t="shared" si="22"/>
        <v>87.848460000000017</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310435.95</v>
      </c>
      <c r="D1006" s="1">
        <f>BILANCA!E28</f>
        <v>319997.02</v>
      </c>
      <c r="E1006" s="1">
        <v>0</v>
      </c>
      <c r="F1006" s="1">
        <v>0</v>
      </c>
      <c r="G1006" s="2">
        <f t="shared" si="22"/>
        <v>21859.889770000002</v>
      </c>
      <c r="H1006" s="2">
        <f t="shared" si="19"/>
        <v>7.0000000006984919E-2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12635.21</v>
      </c>
      <c r="D1007" s="1">
        <f>BILANCA!E29</f>
        <v>10108.16</v>
      </c>
      <c r="E1007" s="1">
        <v>0</v>
      </c>
      <c r="F1007" s="1">
        <v>0</v>
      </c>
      <c r="G1007" s="2">
        <f t="shared" si="22"/>
        <v>788.43671999999992</v>
      </c>
      <c r="H1007" s="2">
        <f t="shared" si="19"/>
        <v>0.36999999999898137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36525.32</v>
      </c>
      <c r="D1008" s="1">
        <f>BILANCA!E30</f>
        <v>36525.32</v>
      </c>
      <c r="E1008" s="1">
        <v>0</v>
      </c>
      <c r="F1008" s="1">
        <v>0</v>
      </c>
      <c r="G1008" s="2">
        <f t="shared" si="22"/>
        <v>2739.3990000000003</v>
      </c>
      <c r="H1008" s="2">
        <f t="shared" si="19"/>
        <v>0.63999999999941792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23890.11</v>
      </c>
      <c r="D1012" s="1">
        <f>BILANCA!E34</f>
        <v>26417.16</v>
      </c>
      <c r="E1012" s="1">
        <v>0</v>
      </c>
      <c r="F1012" s="1">
        <v>0</v>
      </c>
      <c r="G1012" s="2">
        <f t="shared" si="22"/>
        <v>2225.0084700000002</v>
      </c>
      <c r="H1012" s="2">
        <f t="shared" si="19"/>
        <v>0.27000000000043656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15477.49</v>
      </c>
      <c r="D1013" s="1">
        <f>BILANCA!E35</f>
        <v>15477.49</v>
      </c>
      <c r="E1013" s="1">
        <v>0</v>
      </c>
      <c r="F1013" s="1">
        <v>0</v>
      </c>
      <c r="G1013" s="2">
        <f t="shared" si="22"/>
        <v>1392.9740999999999</v>
      </c>
      <c r="H1013" s="2">
        <f t="shared" si="19"/>
        <v>0.97999999999956344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16685.27</v>
      </c>
      <c r="D1015" s="1">
        <f>BILANCA!E37</f>
        <v>16685.27</v>
      </c>
      <c r="E1015" s="1">
        <v>0</v>
      </c>
      <c r="F1015" s="1">
        <v>0</v>
      </c>
      <c r="G1015" s="2">
        <f t="shared" si="22"/>
        <v>1601.7859199999998</v>
      </c>
      <c r="H1015" s="2">
        <f t="shared" si="19"/>
        <v>0.54000000000087311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1207.78</v>
      </c>
      <c r="D1018" s="1">
        <f>BILANCA!E40</f>
        <v>1207.78</v>
      </c>
      <c r="E1018" s="1">
        <v>0</v>
      </c>
      <c r="F1018" s="1">
        <v>0</v>
      </c>
      <c r="G1018" s="2">
        <f t="shared" si="22"/>
        <v>126.8169</v>
      </c>
      <c r="H1018" s="2">
        <f t="shared" si="19"/>
        <v>0.44000000000005457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2865.47</v>
      </c>
      <c r="D1023" s="1">
        <f>BILANCA!E45</f>
        <v>2865.47</v>
      </c>
      <c r="E1023" s="1">
        <v>0</v>
      </c>
      <c r="F1023" s="1">
        <v>0</v>
      </c>
      <c r="G1023" s="2">
        <f t="shared" si="22"/>
        <v>343.85640000000001</v>
      </c>
      <c r="H1023" s="2">
        <f t="shared" si="19"/>
        <v>0.93999999999959982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2865.47</v>
      </c>
      <c r="D1025" s="1">
        <f>BILANCA!E47</f>
        <v>2865.47</v>
      </c>
      <c r="E1025" s="1">
        <v>0</v>
      </c>
      <c r="F1025" s="1">
        <v>0</v>
      </c>
      <c r="G1025" s="2">
        <f t="shared" si="22"/>
        <v>361.04921999999999</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7614.04</v>
      </c>
      <c r="D1032" s="1">
        <f>BILANCA!E54</f>
        <v>7400.87</v>
      </c>
      <c r="E1032" s="1">
        <v>0</v>
      </c>
      <c r="F1032" s="1">
        <v>0</v>
      </c>
      <c r="G1032" s="2">
        <f t="shared" si="22"/>
        <v>1098.3732199999999</v>
      </c>
      <c r="H1032" s="2">
        <f t="shared" si="19"/>
        <v>0.17000000000007276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7614.04</v>
      </c>
      <c r="D1033" s="1">
        <f>BILANCA!E55</f>
        <v>7400.87</v>
      </c>
      <c r="E1033" s="1">
        <v>0</v>
      </c>
      <c r="F1033" s="1">
        <v>0</v>
      </c>
      <c r="G1033" s="2">
        <f t="shared" si="22"/>
        <v>1120.789</v>
      </c>
      <c r="H1033" s="2">
        <f t="shared" si="19"/>
        <v>0.17000000000007276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493524.8</v>
      </c>
      <c r="D1034" s="1">
        <f>BILANCA!E56</f>
        <v>520796.12</v>
      </c>
      <c r="E1034" s="1">
        <v>0</v>
      </c>
      <c r="F1034" s="1">
        <v>0</v>
      </c>
      <c r="G1034" s="2">
        <f t="shared" si="22"/>
        <v>78290.969039999996</v>
      </c>
      <c r="H1034" s="2">
        <f t="shared" si="19"/>
        <v>0.32000000000698492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475148.56</v>
      </c>
      <c r="D1035" s="1">
        <f>BILANCA!E57</f>
        <v>502419.89</v>
      </c>
      <c r="E1035" s="1">
        <v>0</v>
      </c>
      <c r="F1035" s="1">
        <v>0</v>
      </c>
      <c r="G1035" s="2">
        <f t="shared" si="22"/>
        <v>76959.393679999994</v>
      </c>
      <c r="H1035" s="2">
        <f t="shared" si="19"/>
        <v>0.54999999998835847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18376.240000000002</v>
      </c>
      <c r="D1040" s="1">
        <f>BILANCA!E62</f>
        <v>18376.23</v>
      </c>
      <c r="E1040" s="1">
        <v>0</v>
      </c>
      <c r="F1040" s="1">
        <v>0</v>
      </c>
      <c r="G1040" s="2">
        <f t="shared" si="22"/>
        <v>3142.3359</v>
      </c>
      <c r="H1040" s="2">
        <f t="shared" si="19"/>
        <v>0.47000000000116415</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47579.409999999996</v>
      </c>
      <c r="D1046" s="1">
        <f>BILANCA!E68</f>
        <v>21484.089999999997</v>
      </c>
      <c r="E1046" s="1">
        <v>0</v>
      </c>
      <c r="F1046" s="1">
        <v>0</v>
      </c>
      <c r="G1046" s="2">
        <f t="shared" si="22"/>
        <v>5704.4981699999989</v>
      </c>
      <c r="H1046" s="2">
        <f t="shared" si="19"/>
        <v>0.49999999999272404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34349.78</v>
      </c>
      <c r="D1047" s="1">
        <f>BILANCA!E69</f>
        <v>8821.5499999999993</v>
      </c>
      <c r="E1047" s="1">
        <v>0</v>
      </c>
      <c r="F1047" s="1">
        <v>0</v>
      </c>
      <c r="G1047" s="2">
        <f t="shared" si="22"/>
        <v>3327.54432</v>
      </c>
      <c r="H1047" s="2">
        <f t="shared" si="19"/>
        <v>0.67000000000189175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33791.769999999997</v>
      </c>
      <c r="D1048" s="1">
        <f>BILANCA!E70</f>
        <v>8678.64</v>
      </c>
      <c r="E1048" s="1">
        <v>0</v>
      </c>
      <c r="F1048" s="1">
        <v>0</v>
      </c>
      <c r="G1048" s="2">
        <f t="shared" si="22"/>
        <v>3324.6882499999997</v>
      </c>
      <c r="H1048" s="2">
        <f t="shared" si="19"/>
        <v>0.5900000000037835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33791.769999999997</v>
      </c>
      <c r="D1050" s="1">
        <f>BILANCA!E72</f>
        <v>8678.64</v>
      </c>
      <c r="E1050" s="1">
        <v>0</v>
      </c>
      <c r="F1050" s="1">
        <v>0</v>
      </c>
      <c r="G1050" s="2">
        <f t="shared" si="22"/>
        <v>3426.9863500000001</v>
      </c>
      <c r="H1050" s="2">
        <f t="shared" si="19"/>
        <v>0.5900000000037835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558.01</v>
      </c>
      <c r="D1054" s="1">
        <f>BILANCA!E76</f>
        <v>142.91</v>
      </c>
      <c r="E1054" s="1">
        <v>0</v>
      </c>
      <c r="F1054" s="1">
        <v>0</v>
      </c>
      <c r="G1054" s="2">
        <f t="shared" si="22"/>
        <v>59.911929999999991</v>
      </c>
      <c r="H1054" s="2">
        <f t="shared" si="19"/>
        <v>9.9999999999994316E-2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10575.169999999998</v>
      </c>
      <c r="D1124" s="1">
        <f>BILANCA!E146</f>
        <v>10008.079999999998</v>
      </c>
      <c r="E1124" s="1">
        <v>0</v>
      </c>
      <c r="F1124" s="1">
        <v>0</v>
      </c>
      <c r="G1124" s="2">
        <f t="shared" si="22"/>
        <v>4313.3775299999988</v>
      </c>
      <c r="H1124" s="2">
        <f t="shared" si="23"/>
        <v>0.24999999999636202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1048.07</v>
      </c>
      <c r="D1125" s="1">
        <f>BILANCA!E147</f>
        <v>805.3</v>
      </c>
      <c r="E1125" s="1">
        <v>0</v>
      </c>
      <c r="F1125" s="1">
        <v>0</v>
      </c>
      <c r="G1125" s="2">
        <f t="shared" si="22"/>
        <v>377.53113999999994</v>
      </c>
      <c r="H1125" s="2">
        <f t="shared" si="23"/>
        <v>0.36999999999989086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620.54999999999995</v>
      </c>
      <c r="D1136" s="1">
        <f>BILANCA!E158</f>
        <v>740.55</v>
      </c>
      <c r="E1136" s="1">
        <v>0</v>
      </c>
      <c r="F1136" s="1">
        <v>0</v>
      </c>
      <c r="G1136" s="2">
        <f t="shared" si="22"/>
        <v>321.55244999999996</v>
      </c>
      <c r="H1136" s="2">
        <f t="shared" si="23"/>
        <v>0.90000000000009095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8906.5499999999993</v>
      </c>
      <c r="D1137" s="1">
        <f>BILANCA!E159</f>
        <v>8462.23</v>
      </c>
      <c r="E1137" s="1">
        <v>0</v>
      </c>
      <c r="F1137" s="1">
        <v>0</v>
      </c>
      <c r="G1137" s="2">
        <f t="shared" si="22"/>
        <v>3977.9755399999995</v>
      </c>
      <c r="H1137" s="2">
        <f t="shared" si="23"/>
        <v>0.68000000000029104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2703714.3600000003</v>
      </c>
      <c r="D1152" s="1">
        <f>BILANCA!E175</f>
        <v>2612699.94</v>
      </c>
      <c r="E1152" s="1">
        <v>0</v>
      </c>
      <c r="F1152" s="1">
        <v>0</v>
      </c>
      <c r="G1152" s="2">
        <f t="shared" si="22"/>
        <v>1340020.3065600002</v>
      </c>
      <c r="H1152" s="2">
        <f t="shared" si="23"/>
        <v>0.42000000039115548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100820.56</v>
      </c>
      <c r="D1153" s="1">
        <f>BILANCA!E176</f>
        <v>36518.29</v>
      </c>
      <c r="E1153" s="1">
        <v>0</v>
      </c>
      <c r="F1153" s="1">
        <v>0</v>
      </c>
      <c r="G1153" s="2">
        <f t="shared" si="22"/>
        <v>29555.713800000005</v>
      </c>
      <c r="H1153" s="2">
        <f t="shared" si="23"/>
        <v>0.73000000000320142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8410.02</v>
      </c>
      <c r="D1154" s="1">
        <f>BILANCA!E177</f>
        <v>6349.9599999999991</v>
      </c>
      <c r="E1154" s="1">
        <v>0</v>
      </c>
      <c r="F1154" s="1">
        <v>0</v>
      </c>
      <c r="G1154" s="2">
        <f t="shared" si="22"/>
        <v>3609.7997399999999</v>
      </c>
      <c r="H1154" s="2">
        <f t="shared" si="23"/>
        <v>6.0000000001309672E-2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1789.26</v>
      </c>
      <c r="D1155" s="1">
        <f>BILANCA!E178</f>
        <v>1537.49</v>
      </c>
      <c r="E1155" s="1">
        <v>0</v>
      </c>
      <c r="F1155" s="1">
        <v>0</v>
      </c>
      <c r="G1155" s="2">
        <f t="shared" si="22"/>
        <v>836.64927999999986</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6381.91</v>
      </c>
      <c r="D1156" s="1">
        <f>BILANCA!E179</f>
        <v>4567.1099999999997</v>
      </c>
      <c r="E1156" s="1">
        <v>0</v>
      </c>
      <c r="F1156" s="1">
        <v>0</v>
      </c>
      <c r="G1156" s="2">
        <f t="shared" si="22"/>
        <v>2684.2904899999999</v>
      </c>
      <c r="H1156" s="2">
        <f t="shared" si="23"/>
        <v>0.1999999999998181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238.85</v>
      </c>
      <c r="D1163" s="1">
        <f>BILANCA!E186</f>
        <v>245.36</v>
      </c>
      <c r="E1163" s="1">
        <v>0</v>
      </c>
      <c r="F1163" s="1">
        <v>0</v>
      </c>
      <c r="G1163" s="2">
        <f t="shared" si="22"/>
        <v>131.32259999999999</v>
      </c>
      <c r="H1163" s="2">
        <f t="shared" si="23"/>
        <v>0.51000000000001933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49160.45</v>
      </c>
      <c r="D1166" s="1">
        <f>BILANCA!E189</f>
        <v>27271.34</v>
      </c>
      <c r="E1166" s="1">
        <v>0</v>
      </c>
      <c r="F1166" s="1">
        <v>0</v>
      </c>
      <c r="G1166" s="2">
        <f t="shared" si="22"/>
        <v>18977.672789999997</v>
      </c>
      <c r="H1166" s="2">
        <f t="shared" si="23"/>
        <v>0.78999999999723514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43250.09</v>
      </c>
      <c r="D1183" s="1">
        <f>BILANCA!E206</f>
        <v>2896.9900000000002</v>
      </c>
      <c r="E1183" s="1">
        <v>0</v>
      </c>
      <c r="F1183" s="1">
        <v>0</v>
      </c>
      <c r="G1183" s="2">
        <f t="shared" si="22"/>
        <v>9808.8140000000003</v>
      </c>
      <c r="H1183" s="2">
        <f t="shared" si="23"/>
        <v>9.9999999996271072E-2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43250.09</v>
      </c>
      <c r="D1184" s="1">
        <f>BILANCA!E207</f>
        <v>2896.9900000000002</v>
      </c>
      <c r="E1184" s="1">
        <v>0</v>
      </c>
      <c r="F1184" s="1">
        <v>0</v>
      </c>
      <c r="G1184" s="2">
        <f t="shared" si="22"/>
        <v>9857.8580700000002</v>
      </c>
      <c r="H1184" s="2">
        <f t="shared" si="23"/>
        <v>9.9999999996271072E-2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36498.769999999997</v>
      </c>
      <c r="D1185" s="1">
        <f>BILANCA!E208</f>
        <v>0.01</v>
      </c>
      <c r="E1185" s="1">
        <v>0</v>
      </c>
      <c r="F1185" s="1">
        <v>0</v>
      </c>
      <c r="G1185" s="2">
        <f t="shared" si="22"/>
        <v>7372.75558</v>
      </c>
      <c r="H1185" s="2">
        <f t="shared" si="23"/>
        <v>0.24000000000320143</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6751.32</v>
      </c>
      <c r="D1194" s="1">
        <f>BILANCA!E217</f>
        <v>2896.98</v>
      </c>
      <c r="E1194" s="1">
        <v>0</v>
      </c>
      <c r="F1194" s="1">
        <v>0</v>
      </c>
      <c r="G1194" s="2">
        <f t="shared" si="22"/>
        <v>2647.0540799999999</v>
      </c>
      <c r="H1194" s="2">
        <f t="shared" si="23"/>
        <v>0.33999999999969077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2602893.8000000003</v>
      </c>
      <c r="D1214" s="1">
        <f>BILANCA!E237</f>
        <v>2576181.65</v>
      </c>
      <c r="E1214" s="1">
        <v>0</v>
      </c>
      <c r="F1214" s="1">
        <v>0</v>
      </c>
      <c r="G1214" s="2">
        <f t="shared" si="22"/>
        <v>1791464.3901</v>
      </c>
      <c r="H1214" s="2">
        <f t="shared" si="23"/>
        <v>0.54999999981373549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2702341.85</v>
      </c>
      <c r="D1215" s="1">
        <f>BILANCA!E238</f>
        <v>2677775.37</v>
      </c>
      <c r="E1215" s="1">
        <v>0</v>
      </c>
      <c r="F1215" s="1">
        <v>0</v>
      </c>
      <c r="G1215" s="2">
        <f t="shared" si="22"/>
        <v>1869431.08088</v>
      </c>
      <c r="H1215" s="2">
        <f t="shared" si="23"/>
        <v>0.52000000001862645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2745591.94</v>
      </c>
      <c r="D1216" s="1">
        <f>BILANCA!E239</f>
        <v>2680672.3600000003</v>
      </c>
      <c r="E1216" s="1">
        <v>0</v>
      </c>
      <c r="F1216" s="1">
        <v>0</v>
      </c>
      <c r="G1216" s="2">
        <f t="shared" si="22"/>
        <v>1888916.2417800003</v>
      </c>
      <c r="H1216" s="2">
        <f t="shared" si="23"/>
        <v>0.42000000039115548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2609470.5299999998</v>
      </c>
      <c r="D1217" s="1">
        <f>BILANCA!E240</f>
        <v>2544550.9500000002</v>
      </c>
      <c r="E1217" s="1">
        <v>0</v>
      </c>
      <c r="F1217" s="1">
        <v>0</v>
      </c>
      <c r="G1217" s="2">
        <f t="shared" si="22"/>
        <v>1801465.9486200002</v>
      </c>
      <c r="H1217" s="2">
        <f t="shared" si="23"/>
        <v>0.52000000001862645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136121.41</v>
      </c>
      <c r="D1218" s="1">
        <f>BILANCA!E241</f>
        <v>136121.41</v>
      </c>
      <c r="E1218" s="1">
        <v>0</v>
      </c>
      <c r="F1218" s="1">
        <v>0</v>
      </c>
      <c r="G1218" s="2">
        <f t="shared" si="22"/>
        <v>95965.594049999985</v>
      </c>
      <c r="H1218" s="2">
        <f t="shared" si="23"/>
        <v>0.82000000000698492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43250.09</v>
      </c>
      <c r="D1219" s="1">
        <f>BILANCA!E242</f>
        <v>2896.99</v>
      </c>
      <c r="E1219" s="1">
        <v>0</v>
      </c>
      <c r="F1219" s="1">
        <v>0</v>
      </c>
      <c r="G1219" s="2">
        <f t="shared" si="22"/>
        <v>11574.400519999997</v>
      </c>
      <c r="H1219" s="2">
        <f t="shared" si="23"/>
        <v>9.9999999996725819E-2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43250.09</v>
      </c>
      <c r="D1220" s="1">
        <f>BILANCA!E243</f>
        <v>2896.99</v>
      </c>
      <c r="E1220" s="1">
        <v>0</v>
      </c>
      <c r="F1220" s="1">
        <v>0</v>
      </c>
      <c r="G1220" s="2">
        <f t="shared" si="22"/>
        <v>11623.444589999999</v>
      </c>
      <c r="H1220" s="2">
        <f t="shared" si="23"/>
        <v>9.9999999996725819E-2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-113529.59000000003</v>
      </c>
      <c r="D1222" s="1">
        <f>BILANCA!E245</f>
        <v>-115397.41</v>
      </c>
      <c r="E1222" s="1">
        <v>0</v>
      </c>
      <c r="F1222" s="1">
        <v>0</v>
      </c>
      <c r="G1222" s="2">
        <f t="shared" si="22"/>
        <v>-82293.533989999996</v>
      </c>
      <c r="H1222" s="2">
        <f t="shared" si="23"/>
        <v>0.81999999997788109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37958.74</v>
      </c>
      <c r="D1223" s="1">
        <f>BILANCA!E246</f>
        <v>0</v>
      </c>
      <c r="E1223" s="1">
        <v>0</v>
      </c>
      <c r="F1223" s="1">
        <v>0</v>
      </c>
      <c r="G1223" s="2">
        <f t="shared" si="22"/>
        <v>9110.0975999999991</v>
      </c>
      <c r="H1223" s="2">
        <f t="shared" si="23"/>
        <v>0.26000000000203727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37958.74</v>
      </c>
      <c r="D1226" s="1">
        <f>BILANCA!E249</f>
        <v>0</v>
      </c>
      <c r="E1226" s="1">
        <v>0</v>
      </c>
      <c r="F1226" s="1">
        <v>0</v>
      </c>
      <c r="G1226" s="2">
        <f t="shared" si="22"/>
        <v>9223.9738199999993</v>
      </c>
      <c r="H1226" s="2">
        <f t="shared" si="23"/>
        <v>0.26000000000203727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151488.33000000002</v>
      </c>
      <c r="D1227" s="1">
        <f>BILANCA!E250</f>
        <v>115397.41</v>
      </c>
      <c r="E1227" s="1">
        <v>0</v>
      </c>
      <c r="F1227" s="1">
        <v>0</v>
      </c>
      <c r="G1227" s="2">
        <f t="shared" si="22"/>
        <v>93277.088600000003</v>
      </c>
      <c r="H1227" s="2">
        <f t="shared" si="23"/>
        <v>0.7400000000197906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8238.7900000000009</v>
      </c>
      <c r="D1228" s="1">
        <f>BILANCA!E251</f>
        <v>87709.69</v>
      </c>
      <c r="E1228" s="1">
        <v>0</v>
      </c>
      <c r="F1228" s="1">
        <v>0</v>
      </c>
      <c r="G1228" s="2">
        <f t="shared" si="22"/>
        <v>44996.251649999998</v>
      </c>
      <c r="H1228" s="2">
        <f t="shared" si="23"/>
        <v>0.51999999999679858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143249.54</v>
      </c>
      <c r="D1229" s="1">
        <f>BILANCA!E252</f>
        <v>27687.72</v>
      </c>
      <c r="E1229" s="1">
        <v>0</v>
      </c>
      <c r="F1229" s="1">
        <v>0</v>
      </c>
      <c r="G1229" s="2">
        <f t="shared" si="22"/>
        <v>48861.745080000001</v>
      </c>
      <c r="H1229" s="2">
        <f t="shared" si="23"/>
        <v>0.73999999999068677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11910.23</v>
      </c>
      <c r="D1232" s="1">
        <f>BILANCA!E255</f>
        <v>11632.38</v>
      </c>
      <c r="E1232" s="1">
        <v>0</v>
      </c>
      <c r="F1232" s="1">
        <v>0</v>
      </c>
      <c r="G1232" s="2">
        <f t="shared" si="22"/>
        <v>8758.57251</v>
      </c>
      <c r="H1232" s="2">
        <f t="shared" si="23"/>
        <v>0.60999999999876309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2171.31</v>
      </c>
      <c r="D1234" s="1">
        <f>BILANCA!E257</f>
        <v>2171.31</v>
      </c>
      <c r="E1234" s="1">
        <v>0</v>
      </c>
      <c r="F1234" s="1">
        <v>0</v>
      </c>
      <c r="G1234" s="2">
        <f t="shared" si="22"/>
        <v>1634.9964299999997</v>
      </c>
      <c r="H1234" s="2">
        <f t="shared" si="23"/>
        <v>0.61999999999989086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25882.15</v>
      </c>
      <c r="D1236" s="1">
        <f>BILANCA!E259</f>
        <v>33398.07</v>
      </c>
      <c r="E1236" s="1">
        <v>0</v>
      </c>
      <c r="F1236" s="1">
        <v>0</v>
      </c>
      <c r="G1236" s="2">
        <f t="shared" si="22"/>
        <v>23447.607369999998</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25882.15</v>
      </c>
      <c r="D1237" s="1">
        <f>BILANCA!E260</f>
        <v>33398.07</v>
      </c>
      <c r="E1237" s="1">
        <v>0</v>
      </c>
      <c r="F1237" s="1">
        <v>0</v>
      </c>
      <c r="G1237" s="2">
        <f t="shared" si="22"/>
        <v>23540.285660000001</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2606.69</v>
      </c>
      <c r="D1240" s="1">
        <f>BILANCA!E264</f>
        <v>5805.88</v>
      </c>
      <c r="E1240" s="1">
        <v>0</v>
      </c>
      <c r="F1240" s="1">
        <v>0</v>
      </c>
      <c r="G1240" s="2">
        <f t="shared" si="22"/>
        <v>3654.1416500000005</v>
      </c>
      <c r="H1240" s="2">
        <f t="shared" si="23"/>
        <v>0.42999999999983629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7968.48</v>
      </c>
      <c r="D1241" s="1">
        <f>BILANCA!E265</f>
        <v>4202.2</v>
      </c>
      <c r="E1241" s="1">
        <v>0</v>
      </c>
      <c r="F1241" s="1">
        <v>0</v>
      </c>
      <c r="G1241" s="2">
        <f t="shared" si="22"/>
        <v>4224.2030400000003</v>
      </c>
      <c r="H1241" s="2">
        <f t="shared" si="23"/>
        <v>0.67999999999938154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2906.19</v>
      </c>
      <c r="D1263" s="1">
        <f>BILANCA!E287</f>
        <v>1580.97</v>
      </c>
      <c r="E1263" s="1">
        <v>0</v>
      </c>
      <c r="F1263" s="1">
        <v>0</v>
      </c>
      <c r="G1263" s="2">
        <f t="shared" si="24"/>
        <v>1699.0764000000004</v>
      </c>
      <c r="H1263" s="2">
        <f t="shared" si="23"/>
        <v>0.22000000000002728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5503.83</v>
      </c>
      <c r="D1264" s="1">
        <f>BILANCA!E288</f>
        <v>4768.99</v>
      </c>
      <c r="E1264" s="1">
        <v>0</v>
      </c>
      <c r="F1264" s="1">
        <v>0</v>
      </c>
      <c r="G1264" s="2">
        <f t="shared" si="24"/>
        <v>4226.7486100000006</v>
      </c>
      <c r="H1264" s="2">
        <f t="shared" si="23"/>
        <v>0.18000000000029104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13675.95</v>
      </c>
      <c r="D1265" s="1">
        <f>BILANCA!E289</f>
        <v>0</v>
      </c>
      <c r="E1265" s="1">
        <v>0</v>
      </c>
      <c r="F1265" s="1">
        <v>0</v>
      </c>
      <c r="G1265" s="2">
        <f t="shared" si="24"/>
        <v>3856.6178999999997</v>
      </c>
      <c r="H1265" s="2">
        <f t="shared" si="23"/>
        <v>4.9999999999272404E-2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35484.5</v>
      </c>
      <c r="D1266" s="1">
        <f>BILANCA!E290</f>
        <v>27271.34</v>
      </c>
      <c r="E1266" s="1">
        <v>0</v>
      </c>
      <c r="F1266" s="1">
        <v>0</v>
      </c>
      <c r="G1266" s="2">
        <f t="shared" si="24"/>
        <v>25477.691939999997</v>
      </c>
      <c r="H1266" s="2">
        <f t="shared" si="23"/>
        <v>0.84000000000014552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43250.09</v>
      </c>
      <c r="D1270" s="1">
        <f>BILANCA!E294</f>
        <v>2896.99</v>
      </c>
      <c r="E1270" s="1">
        <v>0</v>
      </c>
      <c r="F1270" s="1">
        <v>0</v>
      </c>
      <c r="G1270" s="2">
        <f t="shared" si="24"/>
        <v>14075.648089999999</v>
      </c>
      <c r="H1270" s="2">
        <f t="shared" si="23"/>
        <v>9.9999999996725819E-2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13465.87</v>
      </c>
      <c r="E1299" s="6">
        <v>0</v>
      </c>
      <c r="F1299" s="6">
        <v>0</v>
      </c>
      <c r="G1299" s="7">
        <f t="shared" si="24"/>
        <v>26.931740000000001</v>
      </c>
      <c r="H1299" s="7">
        <f t="shared" si="23"/>
        <v>0.12999999999919964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13465.87</v>
      </c>
      <c r="E1300" s="1">
        <v>0</v>
      </c>
      <c r="F1300" s="1">
        <v>0</v>
      </c>
      <c r="G1300" s="2">
        <f t="shared" si="24"/>
        <v>53.863480000000003</v>
      </c>
      <c r="H1300" s="2">
        <f t="shared" si="23"/>
        <v>0.12999999999919964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13465.87</v>
      </c>
      <c r="E1301" s="1">
        <v>0</v>
      </c>
      <c r="F1301" s="1">
        <v>0</v>
      </c>
      <c r="G1301" s="2">
        <f t="shared" si="24"/>
        <v>80.79522</v>
      </c>
      <c r="H1301" s="2">
        <f t="shared" si="23"/>
        <v>0.12999999999919964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293608.21000000002</v>
      </c>
      <c r="D1329" s="1">
        <f>'RAS-funkcijski'!E35</f>
        <v>235303.09</v>
      </c>
      <c r="E1329" s="1">
        <v>0</v>
      </c>
      <c r="F1329" s="1">
        <v>0</v>
      </c>
      <c r="G1329" s="2">
        <f t="shared" si="24"/>
        <v>23690.646090000002</v>
      </c>
      <c r="H1329" s="2">
        <f t="shared" si="23"/>
        <v>0.3000000000174623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165775.54</v>
      </c>
      <c r="D1330" s="1">
        <f>'RAS-funkcijski'!E36</f>
        <v>168822.22</v>
      </c>
      <c r="E1330" s="1">
        <v>0</v>
      </c>
      <c r="F1330" s="1">
        <v>0</v>
      </c>
      <c r="G1330" s="2">
        <f t="shared" si="24"/>
        <v>16109.43936</v>
      </c>
      <c r="H1330" s="2">
        <f t="shared" si="23"/>
        <v>0.67999999999301508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165775.54</v>
      </c>
      <c r="D1331" s="1">
        <f>'RAS-funkcijski'!E37</f>
        <v>168822.22</v>
      </c>
      <c r="E1331" s="1">
        <v>0</v>
      </c>
      <c r="F1331" s="1">
        <v>0</v>
      </c>
      <c r="G1331" s="2">
        <f t="shared" si="24"/>
        <v>16612.859340000003</v>
      </c>
      <c r="H1331" s="2">
        <f t="shared" si="23"/>
        <v>0.67999999999301508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111134.75</v>
      </c>
      <c r="D1344" s="1">
        <f>'RAS-funkcijski'!E50</f>
        <v>66480.87</v>
      </c>
      <c r="E1344" s="1">
        <v>0</v>
      </c>
      <c r="F1344" s="1">
        <v>0</v>
      </c>
      <c r="G1344" s="2">
        <f t="shared" si="24"/>
        <v>11228.438539999999</v>
      </c>
      <c r="H1344" s="2">
        <f t="shared" si="27"/>
        <v>0.38000000000465661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111134.75</v>
      </c>
      <c r="D1347" s="1">
        <f>'RAS-funkcijski'!E53</f>
        <v>66480.87</v>
      </c>
      <c r="E1347" s="1">
        <v>0</v>
      </c>
      <c r="F1347" s="1">
        <v>0</v>
      </c>
      <c r="G1347" s="2">
        <f t="shared" si="24"/>
        <v>11960.728009999999</v>
      </c>
      <c r="H1347" s="2">
        <f t="shared" si="27"/>
        <v>0.38000000000465661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16697.919999999998</v>
      </c>
      <c r="D1348" s="1">
        <f>'RAS-funkcijski'!E54</f>
        <v>0</v>
      </c>
      <c r="E1348" s="1">
        <v>0</v>
      </c>
      <c r="F1348" s="1">
        <v>0</v>
      </c>
      <c r="G1348" s="2">
        <f t="shared" si="24"/>
        <v>834.89599999999996</v>
      </c>
      <c r="H1348" s="2">
        <f t="shared" si="27"/>
        <v>8.000000000174623E-2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16697.919999999998</v>
      </c>
      <c r="D1349" s="1">
        <f>'RAS-funkcijski'!E55</f>
        <v>0</v>
      </c>
      <c r="E1349" s="1">
        <v>0</v>
      </c>
      <c r="F1349" s="1">
        <v>0</v>
      </c>
      <c r="G1349" s="2">
        <f t="shared" si="24"/>
        <v>851.59391999999991</v>
      </c>
      <c r="H1349" s="2">
        <f t="shared" si="27"/>
        <v>8.000000000174623E-2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6727.6</v>
      </c>
      <c r="E1376" s="1">
        <v>0</v>
      </c>
      <c r="F1376" s="1">
        <v>0</v>
      </c>
      <c r="G1376" s="2">
        <f t="shared" si="24"/>
        <v>1049.5056</v>
      </c>
      <c r="H1376" s="2">
        <f t="shared" si="27"/>
        <v>0.3999999999996362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6727.6</v>
      </c>
      <c r="E1380" s="1">
        <v>0</v>
      </c>
      <c r="F1380" s="1">
        <v>0</v>
      </c>
      <c r="G1380" s="2">
        <f t="shared" si="24"/>
        <v>1103.3264000000001</v>
      </c>
      <c r="H1380" s="2">
        <f t="shared" si="27"/>
        <v>0.3999999999996362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3331.4500000000003</v>
      </c>
      <c r="D1401" s="1">
        <f>'RAS-funkcijski'!E107</f>
        <v>2881</v>
      </c>
      <c r="E1401" s="1">
        <v>0</v>
      </c>
      <c r="F1401" s="1">
        <v>0</v>
      </c>
      <c r="G1401" s="2">
        <f t="shared" si="24"/>
        <v>936.62535000000003</v>
      </c>
      <c r="H1401" s="2">
        <f t="shared" si="27"/>
        <v>0.45000000000027285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2586.09</v>
      </c>
      <c r="D1402" s="1">
        <f>'RAS-funkcijski'!E108</f>
        <v>1450</v>
      </c>
      <c r="E1402" s="1">
        <v>0</v>
      </c>
      <c r="F1402" s="1">
        <v>0</v>
      </c>
      <c r="G1402" s="2">
        <f t="shared" si="24"/>
        <v>570.55335999999988</v>
      </c>
      <c r="H1402" s="2">
        <f t="shared" si="27"/>
        <v>9.0000000000145519E-2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745.36</v>
      </c>
      <c r="D1403" s="1">
        <f>'RAS-funkcijski'!E109</f>
        <v>1431</v>
      </c>
      <c r="E1403" s="1">
        <v>0</v>
      </c>
      <c r="F1403" s="1">
        <v>0</v>
      </c>
      <c r="G1403" s="2">
        <f t="shared" si="24"/>
        <v>378.77279999999996</v>
      </c>
      <c r="H1403" s="2">
        <f t="shared" si="27"/>
        <v>0.36000000000001364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8732.7900000000009</v>
      </c>
      <c r="D1408" s="1">
        <f>'RAS-funkcijski'!E114</f>
        <v>10075.06</v>
      </c>
      <c r="E1408" s="1">
        <v>0</v>
      </c>
      <c r="F1408" s="1">
        <v>0</v>
      </c>
      <c r="G1408" s="2">
        <f t="shared" si="24"/>
        <v>3177.1201000000001</v>
      </c>
      <c r="H1408" s="2">
        <f t="shared" si="27"/>
        <v>0.26999999999861757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8732.7900000000009</v>
      </c>
      <c r="D1420" s="1">
        <f>'RAS-funkcijski'!E126</f>
        <v>10075.06</v>
      </c>
      <c r="E1420" s="1">
        <v>0</v>
      </c>
      <c r="F1420" s="1">
        <v>0</v>
      </c>
      <c r="G1420" s="2">
        <f t="shared" si="24"/>
        <v>3523.7150199999996</v>
      </c>
      <c r="H1420" s="2">
        <f t="shared" si="27"/>
        <v>0.26999999999861757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2160.79</v>
      </c>
      <c r="D1423" s="1">
        <f>'RAS-funkcijski'!E129</f>
        <v>4151.71</v>
      </c>
      <c r="E1423" s="1">
        <v>0</v>
      </c>
      <c r="F1423" s="1">
        <v>0</v>
      </c>
      <c r="G1423" s="2">
        <f t="shared" si="24"/>
        <v>1308.0262499999999</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1623.26</v>
      </c>
      <c r="D1429" s="1">
        <f>'RAS-funkcijski'!E135</f>
        <v>2057.87</v>
      </c>
      <c r="E1429" s="1">
        <v>0</v>
      </c>
      <c r="F1429" s="1">
        <v>0</v>
      </c>
      <c r="G1429" s="2">
        <f t="shared" si="24"/>
        <v>751.80899999999997</v>
      </c>
      <c r="H1429" s="2">
        <f t="shared" si="27"/>
        <v>0.39000000000010004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537.53</v>
      </c>
      <c r="D1431" s="1">
        <f>'RAS-funkcijski'!E137</f>
        <v>2093.84</v>
      </c>
      <c r="E1431" s="1">
        <v>0</v>
      </c>
      <c r="F1431" s="1">
        <v>0</v>
      </c>
      <c r="G1431" s="2">
        <f t="shared" si="24"/>
        <v>628.45293000000004</v>
      </c>
      <c r="H1431" s="2">
        <f t="shared" si="27"/>
        <v>0.62999999999988177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307833.24</v>
      </c>
      <c r="D1435" s="13">
        <f>'RAS-funkcijski'!E141</f>
        <v>272604.33</v>
      </c>
      <c r="E1435" s="13">
        <v>0</v>
      </c>
      <c r="F1435" s="13">
        <v>0</v>
      </c>
      <c r="G1435" s="14">
        <f t="shared" si="24"/>
        <v>116866.7403</v>
      </c>
      <c r="H1435" s="14">
        <f t="shared" si="27"/>
        <v>0.57000000000698492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100820.56</v>
      </c>
      <c r="D1480" s="6"/>
      <c r="E1480" s="6">
        <v>0</v>
      </c>
      <c r="F1480" s="6">
        <v>0</v>
      </c>
      <c r="G1480" s="7">
        <f t="shared" ref="G1480:G1580" si="34">B1480/1000*C1480</f>
        <v>100.82056</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264691.73</v>
      </c>
      <c r="D1481" s="1">
        <v>0</v>
      </c>
      <c r="E1481" s="1">
        <v>0</v>
      </c>
      <c r="F1481" s="1">
        <v>0</v>
      </c>
      <c r="G1481" s="2">
        <f t="shared" si="34"/>
        <v>529.38346000000001</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183100.87999999998</v>
      </c>
      <c r="D1483" s="1">
        <v>0</v>
      </c>
      <c r="E1483" s="1">
        <v>0</v>
      </c>
      <c r="F1483" s="1">
        <v>0</v>
      </c>
      <c r="G1483" s="2">
        <f t="shared" si="34"/>
        <v>732.40351999999996</v>
      </c>
      <c r="H1483" s="2">
        <f t="shared" si="35"/>
        <v>0.12000000002444722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65628.7</v>
      </c>
      <c r="D1484" s="1">
        <v>0</v>
      </c>
      <c r="E1484" s="1">
        <v>0</v>
      </c>
      <c r="F1484" s="1">
        <v>0</v>
      </c>
      <c r="G1484" s="2">
        <f t="shared" si="34"/>
        <v>328.14350000000002</v>
      </c>
      <c r="H1484" s="2">
        <f t="shared" si="35"/>
        <v>0.30000000000291038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101897.1</v>
      </c>
      <c r="D1485" s="1">
        <v>0</v>
      </c>
      <c r="E1485" s="1">
        <v>0</v>
      </c>
      <c r="F1485" s="1">
        <v>0</v>
      </c>
      <c r="G1485" s="2">
        <f t="shared" si="34"/>
        <v>611.38260000000002</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1348.31</v>
      </c>
      <c r="D1486" s="1">
        <v>0</v>
      </c>
      <c r="E1486" s="1">
        <v>0</v>
      </c>
      <c r="F1486" s="1">
        <v>0</v>
      </c>
      <c r="G1486" s="2">
        <f t="shared" si="34"/>
        <v>9.4381699999999995</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14226.77</v>
      </c>
      <c r="D1489" s="1">
        <v>0</v>
      </c>
      <c r="E1489" s="1">
        <v>0</v>
      </c>
      <c r="F1489" s="1">
        <v>0</v>
      </c>
      <c r="G1489" s="2">
        <f t="shared" si="34"/>
        <v>142.26770000000002</v>
      </c>
      <c r="H1489" s="2">
        <f t="shared" si="35"/>
        <v>0.22999999999956344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66480.87</v>
      </c>
      <c r="D1492" s="1">
        <v>0</v>
      </c>
      <c r="E1492" s="1">
        <v>0</v>
      </c>
      <c r="F1492" s="1">
        <v>0</v>
      </c>
      <c r="G1492" s="2">
        <f t="shared" si="34"/>
        <v>864.25130999999988</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15109.98</v>
      </c>
      <c r="D1493" s="1">
        <v>0</v>
      </c>
      <c r="E1493" s="1">
        <v>0</v>
      </c>
      <c r="F1493" s="1">
        <v>0</v>
      </c>
      <c r="G1493" s="2">
        <f t="shared" si="34"/>
        <v>211.53971999999999</v>
      </c>
      <c r="H1493" s="2">
        <f t="shared" si="35"/>
        <v>2.0000000000436557E-2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15109.98</v>
      </c>
      <c r="D1497" s="1">
        <v>0</v>
      </c>
      <c r="E1497" s="1">
        <v>0</v>
      </c>
      <c r="F1497" s="1">
        <v>0</v>
      </c>
      <c r="G1497" s="2">
        <f t="shared" si="34"/>
        <v>271.97963999999996</v>
      </c>
      <c r="H1497" s="2">
        <f t="shared" si="35"/>
        <v>2.0000000000436557E-2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328994</v>
      </c>
      <c r="D1499" s="1">
        <v>0</v>
      </c>
      <c r="E1499" s="1">
        <v>0</v>
      </c>
      <c r="F1499" s="1">
        <v>0</v>
      </c>
      <c r="G1499" s="2">
        <f t="shared" si="34"/>
        <v>6579.88</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185160.94</v>
      </c>
      <c r="D1501" s="1">
        <v>0</v>
      </c>
      <c r="E1501" s="1">
        <v>0</v>
      </c>
      <c r="F1501" s="1">
        <v>0</v>
      </c>
      <c r="G1501" s="2">
        <f t="shared" si="34"/>
        <v>4073.5406799999996</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65880.479999999996</v>
      </c>
      <c r="D1502" s="1">
        <v>0</v>
      </c>
      <c r="E1502" s="1">
        <v>0</v>
      </c>
      <c r="F1502" s="1">
        <v>0</v>
      </c>
      <c r="G1502" s="2">
        <f t="shared" si="34"/>
        <v>1515.2510399999999</v>
      </c>
      <c r="H1502" s="2">
        <f t="shared" si="35"/>
        <v>0.47999999999592546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103711.89</v>
      </c>
      <c r="D1503" s="1">
        <v>0</v>
      </c>
      <c r="E1503" s="1">
        <v>0</v>
      </c>
      <c r="F1503" s="1">
        <v>0</v>
      </c>
      <c r="G1503" s="2">
        <f t="shared" si="34"/>
        <v>2489.08536</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1348.31</v>
      </c>
      <c r="D1504" s="1">
        <v>0</v>
      </c>
      <c r="E1504" s="1">
        <v>0</v>
      </c>
      <c r="F1504" s="1">
        <v>0</v>
      </c>
      <c r="G1504" s="2">
        <f t="shared" si="34"/>
        <v>33.707749999999997</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14220.26</v>
      </c>
      <c r="D1507" s="1">
        <v>0</v>
      </c>
      <c r="E1507" s="1">
        <v>0</v>
      </c>
      <c r="F1507" s="1">
        <v>0</v>
      </c>
      <c r="G1507" s="2">
        <f t="shared" si="34"/>
        <v>398.16728000000001</v>
      </c>
      <c r="H1507" s="2">
        <f t="shared" si="35"/>
        <v>0.26000000000021828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88369.98</v>
      </c>
      <c r="D1510" s="1">
        <v>0</v>
      </c>
      <c r="E1510" s="1">
        <v>0</v>
      </c>
      <c r="F1510" s="1">
        <v>0</v>
      </c>
      <c r="G1510" s="2">
        <f t="shared" si="34"/>
        <v>2739.46938</v>
      </c>
      <c r="H1510" s="2">
        <f t="shared" si="35"/>
        <v>2.0000000004074536E-2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55463.08</v>
      </c>
      <c r="D1511" s="1">
        <v>0</v>
      </c>
      <c r="E1511" s="1">
        <v>0</v>
      </c>
      <c r="F1511" s="1">
        <v>0</v>
      </c>
      <c r="G1511" s="2">
        <f t="shared" si="34"/>
        <v>1774.8185600000002</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55463.08</v>
      </c>
      <c r="D1515" s="1">
        <v>0</v>
      </c>
      <c r="E1515" s="1">
        <v>0</v>
      </c>
      <c r="F1515" s="1">
        <v>0</v>
      </c>
      <c r="G1515" s="2">
        <f t="shared" si="34"/>
        <v>1996.6708799999999</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36518.289999999979</v>
      </c>
      <c r="D1517" s="1">
        <v>0</v>
      </c>
      <c r="E1517" s="1">
        <v>0</v>
      </c>
      <c r="F1517" s="1">
        <v>0</v>
      </c>
      <c r="G1517" s="2">
        <f t="shared" si="34"/>
        <v>1387.6950199999992</v>
      </c>
      <c r="H1517" s="2">
        <f t="shared" si="35"/>
        <v>0.28999999997904524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1580.9699999999998</v>
      </c>
      <c r="D1518" s="1">
        <v>0</v>
      </c>
      <c r="E1518" s="1">
        <v>0</v>
      </c>
      <c r="F1518" s="1">
        <v>0</v>
      </c>
      <c r="G1518" s="2">
        <f t="shared" si="34"/>
        <v>61.65782999999999</v>
      </c>
      <c r="H1518" s="2">
        <f t="shared" si="35"/>
        <v>3.0000000000200089E-2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1580.9699999999998</v>
      </c>
      <c r="D1524" s="1">
        <v>0</v>
      </c>
      <c r="E1524" s="1">
        <v>0</v>
      </c>
      <c r="F1524" s="1">
        <v>0</v>
      </c>
      <c r="G1524" s="2">
        <f t="shared" si="34"/>
        <v>71.143649999999994</v>
      </c>
      <c r="H1524" s="2">
        <f t="shared" si="35"/>
        <v>3.0000000000200089E-2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1342.12</v>
      </c>
      <c r="D1530" s="1">
        <v>0</v>
      </c>
      <c r="E1530" s="1">
        <v>0</v>
      </c>
      <c r="F1530" s="1">
        <v>0</v>
      </c>
      <c r="G1530" s="2">
        <f t="shared" si="34"/>
        <v>68.448119999999989</v>
      </c>
      <c r="H1530" s="2">
        <f t="shared" si="35"/>
        <v>0.11999999999989086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1250</v>
      </c>
      <c r="D1531" s="1">
        <v>0</v>
      </c>
      <c r="E1531" s="1">
        <v>0</v>
      </c>
      <c r="F1531" s="1">
        <v>0</v>
      </c>
      <c r="G1531" s="2">
        <f t="shared" si="34"/>
        <v>65</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60.56</v>
      </c>
      <c r="D1532" s="1">
        <v>0</v>
      </c>
      <c r="E1532" s="1">
        <v>0</v>
      </c>
      <c r="F1532" s="1">
        <v>0</v>
      </c>
      <c r="G1532" s="2">
        <f t="shared" si="34"/>
        <v>3.2096800000000001</v>
      </c>
      <c r="H1532" s="2">
        <f t="shared" si="35"/>
        <v>0.43999999999999773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31.56</v>
      </c>
      <c r="D1533" s="1">
        <v>0</v>
      </c>
      <c r="E1533" s="1">
        <v>0</v>
      </c>
      <c r="F1533" s="1">
        <v>0</v>
      </c>
      <c r="G1533" s="2">
        <f t="shared" si="34"/>
        <v>1.70424</v>
      </c>
      <c r="H1533" s="2">
        <f t="shared" si="35"/>
        <v>0.44000000000000128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238.85</v>
      </c>
      <c r="D1550" s="1">
        <v>0</v>
      </c>
      <c r="E1550" s="1">
        <v>0</v>
      </c>
      <c r="F1550" s="1">
        <v>0</v>
      </c>
      <c r="G1550" s="2">
        <f t="shared" si="34"/>
        <v>16.958349999999999</v>
      </c>
      <c r="H1550" s="2">
        <f t="shared" si="35"/>
        <v>0.15000000000000568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238.85</v>
      </c>
      <c r="D1553" s="1">
        <v>0</v>
      </c>
      <c r="E1553" s="1">
        <v>0</v>
      </c>
      <c r="F1553" s="1">
        <v>0</v>
      </c>
      <c r="G1553" s="2">
        <f t="shared" si="34"/>
        <v>17.674899999999997</v>
      </c>
      <c r="H1553" s="2">
        <f t="shared" si="35"/>
        <v>0.15000000000000568</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34937.32</v>
      </c>
      <c r="D1576" s="1">
        <v>0</v>
      </c>
      <c r="E1576" s="1">
        <v>0</v>
      </c>
      <c r="F1576" s="1">
        <v>0</v>
      </c>
      <c r="G1576" s="2">
        <f t="shared" si="34"/>
        <v>3388.92004</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4768.99</v>
      </c>
      <c r="D1578" s="1">
        <v>0</v>
      </c>
      <c r="E1578" s="1">
        <v>0</v>
      </c>
      <c r="F1578" s="1">
        <v>0</v>
      </c>
      <c r="G1578" s="2">
        <f t="shared" si="34"/>
        <v>472.13001000000003</v>
      </c>
      <c r="H1578" s="2">
        <f t="shared" si="35"/>
        <v>1.0000000000218279E-2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27271.34</v>
      </c>
      <c r="D1579" s="1">
        <v>0</v>
      </c>
      <c r="E1579" s="1">
        <v>0</v>
      </c>
      <c r="F1579" s="1">
        <v>0</v>
      </c>
      <c r="G1579" s="2">
        <f t="shared" si="34"/>
        <v>2727.134</v>
      </c>
      <c r="H1579" s="2">
        <f t="shared" si="35"/>
        <v>0.34000000000014552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2896.99</v>
      </c>
      <c r="D1580" s="13">
        <v>0</v>
      </c>
      <c r="E1580" s="13">
        <v>0</v>
      </c>
      <c r="F1580" s="13">
        <v>0</v>
      </c>
      <c r="G1580" s="14">
        <f t="shared" si="34"/>
        <v>292.59598999999997</v>
      </c>
      <c r="H1580" s="14">
        <f t="shared" si="35"/>
        <v>1.0000000000218279E-2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33860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261635.71999999997</v>
      </c>
      <c r="I16" s="170">
        <f>'PR-RAS'!E6</f>
        <v>310872.26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184063.27999999997</v>
      </c>
      <c r="I17" s="170">
        <f>'PR-RAS'!E151</f>
        <v>206123.45999999996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113529.57000000002</v>
      </c>
      <c r="I19" s="171">
        <f>'PR-RAS'!E646</f>
        <v>115397.40999999999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2656134.9500000007</v>
      </c>
      <c r="I20" s="173">
        <f>BILANCA!E7</f>
        <v>2591215.8499999996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47579.409999999996</v>
      </c>
      <c r="I21" s="175">
        <f>BILANCA!E68</f>
        <v>21484.089999999997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100820.56</v>
      </c>
      <c r="I22" s="175">
        <f>BILANCA!E176</f>
        <v>36518.29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2602893.8000000003</v>
      </c>
      <c r="I23" s="177">
        <f>BILANCA!E237</f>
        <v>2576181.65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13465.87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293608.21000000002</v>
      </c>
      <c r="I25" s="175">
        <f>'RAS-funkcijski'!E35</f>
        <v>235303.09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8732.7900000000009</v>
      </c>
      <c r="I27" s="175">
        <f>'RAS-funkcijski'!E114</f>
        <v>10075.06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307833.24</v>
      </c>
      <c r="I28" s="179">
        <f>'RAS-funkcijski'!E141</f>
        <v>272604.33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100820.56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36518.289999999979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1580.9699999999998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34937.32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261635.71999999997</v>
      </c>
      <c r="E6" s="51">
        <f>E7+E44+E50+E82+E106+E124+E133+E139</f>
        <v>310872.26</v>
      </c>
      <c r="F6" s="52">
        <f t="shared" ref="F6:F131" si="0">IF(D6&lt;&gt;0,IF(E6/D6&gt;=100,"&gt;&gt;100",E6/D6*100),"-")</f>
        <v>118.81873774727703</v>
      </c>
    </row>
    <row r="7" spans="1:25" ht="12.75" customHeight="1" x14ac:dyDescent="0.2">
      <c r="A7" s="53">
        <v>61</v>
      </c>
      <c r="B7" s="294" t="s">
        <v>60</v>
      </c>
      <c r="C7" s="50" t="s">
        <v>61</v>
      </c>
      <c r="D7" s="51">
        <f t="shared" ref="D7:E7" si="1">D8+D17+D23+D29+D37+D40</f>
        <v>92960.53</v>
      </c>
      <c r="E7" s="51">
        <f t="shared" si="1"/>
        <v>111041.95</v>
      </c>
      <c r="F7" s="52">
        <f t="shared" si="0"/>
        <v>119.45064211660583</v>
      </c>
    </row>
    <row r="8" spans="1:25" ht="12.75" customHeight="1" x14ac:dyDescent="0.2">
      <c r="A8" s="53">
        <v>611</v>
      </c>
      <c r="B8" s="85" t="s">
        <v>62</v>
      </c>
      <c r="C8" s="50" t="s">
        <v>63</v>
      </c>
      <c r="D8" s="51">
        <f t="shared" ref="D8:E8" si="2">SUM(D9:D14)-D15-D16</f>
        <v>90519.83</v>
      </c>
      <c r="E8" s="51">
        <f t="shared" si="2"/>
        <v>106751.06</v>
      </c>
      <c r="F8" s="52">
        <f t="shared" si="0"/>
        <v>117.93113177521433</v>
      </c>
    </row>
    <row r="9" spans="1:25" ht="12.75" customHeight="1" x14ac:dyDescent="0.2">
      <c r="A9" s="53">
        <v>6111</v>
      </c>
      <c r="B9" s="85" t="s">
        <v>64</v>
      </c>
      <c r="C9" s="50" t="s">
        <v>65</v>
      </c>
      <c r="D9" s="242">
        <v>101917.31</v>
      </c>
      <c r="E9" s="242">
        <v>121861.04</v>
      </c>
      <c r="F9" s="52">
        <f t="shared" si="0"/>
        <v>119.56854041771707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11397.48</v>
      </c>
      <c r="E15" s="242">
        <v>15109.98</v>
      </c>
      <c r="F15" s="52">
        <f t="shared" si="0"/>
        <v>132.57298981880206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2440.6999999999998</v>
      </c>
      <c r="E23" s="51">
        <f t="shared" si="4"/>
        <v>4290.8900000000003</v>
      </c>
      <c r="F23" s="52">
        <f t="shared" si="0"/>
        <v>175.80571147621586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2440.6999999999998</v>
      </c>
      <c r="E27" s="242">
        <v>4290.8900000000003</v>
      </c>
      <c r="F27" s="52">
        <f t="shared" si="0"/>
        <v>175.80571147621586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109236.26</v>
      </c>
      <c r="E50" s="51">
        <f>E51+E54+E59+E62+E65+E68+E71+E74+E77</f>
        <v>168806.07</v>
      </c>
      <c r="F50" s="52">
        <f t="shared" si="0"/>
        <v>154.53300030594238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106934.47</v>
      </c>
      <c r="E59" s="51">
        <f t="shared" si="12"/>
        <v>104659.52</v>
      </c>
      <c r="F59" s="52">
        <f t="shared" si="0"/>
        <v>97.872575606350324</v>
      </c>
    </row>
    <row r="60" spans="1:6" ht="24" x14ac:dyDescent="0.2">
      <c r="A60" s="53">
        <v>6331</v>
      </c>
      <c r="B60" s="86" t="s">
        <v>166</v>
      </c>
      <c r="C60" s="50" t="s">
        <v>167</v>
      </c>
      <c r="D60" s="242">
        <v>26817.74</v>
      </c>
      <c r="E60" s="242">
        <v>16578.55</v>
      </c>
      <c r="F60" s="52">
        <f t="shared" si="0"/>
        <v>61.819340481338095</v>
      </c>
    </row>
    <row r="61" spans="1:6" ht="24" x14ac:dyDescent="0.2">
      <c r="A61" s="53">
        <v>6332</v>
      </c>
      <c r="B61" s="86" t="s">
        <v>168</v>
      </c>
      <c r="C61" s="50" t="s">
        <v>169</v>
      </c>
      <c r="D61" s="242">
        <v>80116.73</v>
      </c>
      <c r="E61" s="242">
        <v>88080.97</v>
      </c>
      <c r="F61" s="52">
        <f t="shared" si="0"/>
        <v>109.94079513729531</v>
      </c>
    </row>
    <row r="62" spans="1:6" ht="12.75" customHeight="1" x14ac:dyDescent="0.2">
      <c r="A62" s="53">
        <v>634</v>
      </c>
      <c r="B62" s="85" t="s">
        <v>170</v>
      </c>
      <c r="C62" s="50" t="s">
        <v>171</v>
      </c>
      <c r="D62" s="51">
        <f t="shared" ref="D62:E62" si="13">SUM(D63:D64)</f>
        <v>2301.79</v>
      </c>
      <c r="E62" s="51">
        <f t="shared" si="13"/>
        <v>0</v>
      </c>
      <c r="F62" s="52">
        <f t="shared" si="0"/>
        <v>0</v>
      </c>
    </row>
    <row r="63" spans="1:6" ht="12.75" customHeight="1" x14ac:dyDescent="0.2">
      <c r="A63" s="53">
        <v>6341</v>
      </c>
      <c r="B63" s="85" t="s">
        <v>172</v>
      </c>
      <c r="C63" s="50" t="s">
        <v>173</v>
      </c>
      <c r="D63" s="242">
        <v>2301.79</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64146.55</v>
      </c>
      <c r="F74" s="52" t="str">
        <f t="shared" si="0"/>
        <v>-</v>
      </c>
    </row>
    <row r="75" spans="1:6" ht="12.75" customHeight="1" x14ac:dyDescent="0.2">
      <c r="A75" s="53" t="s">
        <v>196</v>
      </c>
      <c r="B75" s="85" t="s">
        <v>197</v>
      </c>
      <c r="C75" s="50" t="s">
        <v>196</v>
      </c>
      <c r="D75" s="242">
        <v>0</v>
      </c>
      <c r="E75" s="242">
        <v>64146.55</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17024.88</v>
      </c>
      <c r="E82" s="51">
        <f t="shared" si="19"/>
        <v>10161.230000000001</v>
      </c>
      <c r="F82" s="52">
        <f t="shared" si="0"/>
        <v>59.684591022080639</v>
      </c>
    </row>
    <row r="83" spans="1:6" ht="12.75" customHeight="1" x14ac:dyDescent="0.2">
      <c r="A83" s="53">
        <v>641</v>
      </c>
      <c r="B83" s="85" t="s">
        <v>212</v>
      </c>
      <c r="C83" s="50" t="s">
        <v>213</v>
      </c>
      <c r="D83" s="51">
        <f t="shared" ref="D83:E83" si="20">SUM(D84:D90)</f>
        <v>0.19</v>
      </c>
      <c r="E83" s="51">
        <f t="shared" si="20"/>
        <v>0.12</v>
      </c>
      <c r="F83" s="52">
        <f t="shared" si="0"/>
        <v>63.157894736842103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0.19</v>
      </c>
      <c r="E85" s="242">
        <v>0.12</v>
      </c>
      <c r="F85" s="52">
        <f t="shared" si="0"/>
        <v>63.157894736842103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17024.690000000002</v>
      </c>
      <c r="E91" s="51">
        <f t="shared" si="21"/>
        <v>10161.11</v>
      </c>
      <c r="F91" s="52">
        <f t="shared" si="0"/>
        <v>59.684552259101331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7771.75</v>
      </c>
      <c r="E93" s="242">
        <v>5464.64</v>
      </c>
      <c r="F93" s="52">
        <f t="shared" si="0"/>
        <v>70.314150609579571</v>
      </c>
    </row>
    <row r="94" spans="1:6" ht="12.75" customHeight="1" x14ac:dyDescent="0.2">
      <c r="A94" s="53">
        <v>6423</v>
      </c>
      <c r="B94" s="85" t="s">
        <v>234</v>
      </c>
      <c r="C94" s="50" t="s">
        <v>235</v>
      </c>
      <c r="D94" s="242">
        <v>9252.94</v>
      </c>
      <c r="E94" s="242">
        <v>4626.47</v>
      </c>
      <c r="F94" s="52">
        <f t="shared" si="0"/>
        <v>50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70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16449.53</v>
      </c>
      <c r="E106" s="51">
        <f t="shared" si="23"/>
        <v>17467.689999999999</v>
      </c>
      <c r="F106" s="52">
        <f t="shared" si="0"/>
        <v>106.1895993380966</v>
      </c>
    </row>
    <row r="107" spans="1:6" ht="12.75" customHeight="1" x14ac:dyDescent="0.2">
      <c r="A107" s="53">
        <v>651</v>
      </c>
      <c r="B107" s="85" t="s">
        <v>260</v>
      </c>
      <c r="C107" s="50" t="s">
        <v>261</v>
      </c>
      <c r="D107" s="51">
        <f t="shared" ref="D107:E107" si="24">SUM(D108:D111)</f>
        <v>27.87</v>
      </c>
      <c r="E107" s="51">
        <f t="shared" si="24"/>
        <v>27.93</v>
      </c>
      <c r="F107" s="52">
        <f t="shared" si="0"/>
        <v>100.21528525296017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27.87</v>
      </c>
      <c r="E109" s="242">
        <v>27.93</v>
      </c>
      <c r="F109" s="52">
        <f t="shared" si="0"/>
        <v>100.21528525296017</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69.87</v>
      </c>
      <c r="E112" s="51">
        <f t="shared" si="25"/>
        <v>1680</v>
      </c>
      <c r="F112" s="52">
        <f t="shared" si="0"/>
        <v>2404.4654358093603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69.87</v>
      </c>
      <c r="E114" s="242"/>
      <c r="F114" s="52">
        <f t="shared" si="0"/>
        <v>0</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1680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16351.789999999999</v>
      </c>
      <c r="E120" s="51">
        <f t="shared" si="26"/>
        <v>15759.76</v>
      </c>
      <c r="F120" s="52">
        <f t="shared" si="0"/>
        <v>96.379417788511233</v>
      </c>
    </row>
    <row r="121" spans="1:6" ht="12.75" customHeight="1" x14ac:dyDescent="0.2">
      <c r="A121" s="53">
        <v>6531</v>
      </c>
      <c r="B121" s="85" t="s">
        <v>288</v>
      </c>
      <c r="C121" s="50" t="s">
        <v>289</v>
      </c>
      <c r="D121" s="242">
        <v>972.55</v>
      </c>
      <c r="E121" s="242">
        <v>0</v>
      </c>
      <c r="F121" s="52">
        <f t="shared" si="0"/>
        <v>0</v>
      </c>
    </row>
    <row r="122" spans="1:6" ht="12.75" customHeight="1" x14ac:dyDescent="0.2">
      <c r="A122" s="53">
        <v>6532</v>
      </c>
      <c r="B122" s="85" t="s">
        <v>290</v>
      </c>
      <c r="C122" s="50" t="s">
        <v>291</v>
      </c>
      <c r="D122" s="242">
        <v>15379.24</v>
      </c>
      <c r="E122" s="242">
        <v>15759.76</v>
      </c>
      <c r="F122" s="52">
        <f t="shared" si="0"/>
        <v>102.47424450102866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14481.77</v>
      </c>
      <c r="E124" s="51">
        <f t="shared" si="27"/>
        <v>0</v>
      </c>
      <c r="F124" s="52">
        <f t="shared" si="0"/>
        <v>0</v>
      </c>
    </row>
    <row r="125" spans="1:6" ht="12.75" customHeight="1" x14ac:dyDescent="0.2">
      <c r="A125" s="53">
        <v>661</v>
      </c>
      <c r="B125" s="86" t="s">
        <v>296</v>
      </c>
      <c r="C125" s="50" t="s">
        <v>297</v>
      </c>
      <c r="D125" s="51">
        <f t="shared" ref="D125:E125" si="28">SUM(D126:D127)</f>
        <v>14176.51</v>
      </c>
      <c r="E125" s="51">
        <f t="shared" si="28"/>
        <v>0</v>
      </c>
      <c r="F125" s="52">
        <f t="shared" si="0"/>
        <v>0</v>
      </c>
    </row>
    <row r="126" spans="1:6" ht="12.75" customHeight="1" x14ac:dyDescent="0.2">
      <c r="A126" s="53">
        <v>6614</v>
      </c>
      <c r="B126" s="86" t="s">
        <v>298</v>
      </c>
      <c r="C126" s="50" t="s">
        <v>299</v>
      </c>
      <c r="D126" s="242">
        <v>14176.51</v>
      </c>
      <c r="E126" s="242"/>
      <c r="F126" s="52">
        <f t="shared" si="0"/>
        <v>0</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305.26</v>
      </c>
      <c r="E128" s="51">
        <f t="shared" si="29"/>
        <v>0</v>
      </c>
      <c r="F128" s="52">
        <f t="shared" si="0"/>
        <v>0</v>
      </c>
    </row>
    <row r="129" spans="1:6" ht="12.75" customHeight="1" x14ac:dyDescent="0.2">
      <c r="A129" s="53">
        <v>6631</v>
      </c>
      <c r="B129" s="86" t="s">
        <v>304</v>
      </c>
      <c r="C129" s="50" t="s">
        <v>305</v>
      </c>
      <c r="D129" s="242">
        <v>305.26</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11482.75</v>
      </c>
      <c r="E139" s="51">
        <f t="shared" si="33"/>
        <v>3395.32</v>
      </c>
      <c r="F139" s="52">
        <f t="shared" si="31"/>
        <v>29.568875051707998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11482.75</v>
      </c>
      <c r="E150" s="242">
        <v>3395.32</v>
      </c>
      <c r="F150" s="52">
        <f t="shared" si="31"/>
        <v>29.568875051707998</v>
      </c>
    </row>
    <row r="151" spans="1:6" ht="12.75" customHeight="1" x14ac:dyDescent="0.2">
      <c r="A151" s="53">
        <v>3</v>
      </c>
      <c r="B151" s="85" t="s">
        <v>348</v>
      </c>
      <c r="C151" s="50" t="s">
        <v>56</v>
      </c>
      <c r="D151" s="51">
        <f t="shared" ref="D151:E151" si="35">D152+D163+D196+D215+D224+D252+D263</f>
        <v>184063.27999999997</v>
      </c>
      <c r="E151" s="51">
        <f t="shared" si="35"/>
        <v>206123.45999999996</v>
      </c>
      <c r="F151" s="52">
        <f t="shared" si="31"/>
        <v>111.98510642644204</v>
      </c>
    </row>
    <row r="152" spans="1:6" ht="12.75" customHeight="1" x14ac:dyDescent="0.2">
      <c r="A152" s="53">
        <v>31</v>
      </c>
      <c r="B152" s="85" t="s">
        <v>349</v>
      </c>
      <c r="C152" s="50" t="s">
        <v>350</v>
      </c>
      <c r="D152" s="51">
        <f t="shared" ref="D152:E152" si="36">D153+D158+D159</f>
        <v>30869.75</v>
      </c>
      <c r="E152" s="51">
        <f t="shared" si="36"/>
        <v>66438.7</v>
      </c>
      <c r="F152" s="52">
        <f t="shared" si="31"/>
        <v>215.22266944176744</v>
      </c>
    </row>
    <row r="153" spans="1:6" ht="12.75" customHeight="1" x14ac:dyDescent="0.2">
      <c r="A153" s="53">
        <v>311</v>
      </c>
      <c r="B153" s="85" t="s">
        <v>351</v>
      </c>
      <c r="C153" s="50" t="s">
        <v>352</v>
      </c>
      <c r="D153" s="51">
        <f t="shared" ref="D153:E153" si="37">SUM(D154:D157)</f>
        <v>25557.75</v>
      </c>
      <c r="E153" s="51">
        <f t="shared" si="37"/>
        <v>54659.79</v>
      </c>
      <c r="F153" s="52">
        <f t="shared" si="31"/>
        <v>213.8677700501805</v>
      </c>
    </row>
    <row r="154" spans="1:6" ht="12.75" customHeight="1" x14ac:dyDescent="0.2">
      <c r="A154" s="53">
        <v>3111</v>
      </c>
      <c r="B154" s="85" t="s">
        <v>353</v>
      </c>
      <c r="C154" s="50" t="s">
        <v>354</v>
      </c>
      <c r="D154" s="242">
        <v>25557.75</v>
      </c>
      <c r="E154" s="242">
        <v>54659.79</v>
      </c>
      <c r="F154" s="52">
        <f t="shared" si="31"/>
        <v>213.8677700501805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1094.96</v>
      </c>
      <c r="E158" s="242">
        <v>2760</v>
      </c>
      <c r="F158" s="52">
        <f t="shared" si="31"/>
        <v>252.06400233798493</v>
      </c>
    </row>
    <row r="159" spans="1:6" ht="12.75" customHeight="1" x14ac:dyDescent="0.2">
      <c r="A159" s="53">
        <v>313</v>
      </c>
      <c r="B159" s="85" t="s">
        <v>363</v>
      </c>
      <c r="C159" s="50" t="s">
        <v>364</v>
      </c>
      <c r="D159" s="51">
        <f t="shared" ref="D159:E159" si="38">SUM(D160:D162)</f>
        <v>4217.04</v>
      </c>
      <c r="E159" s="51">
        <f t="shared" si="38"/>
        <v>9018.91</v>
      </c>
      <c r="F159" s="52">
        <f t="shared" si="31"/>
        <v>213.8682583044031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4217.04</v>
      </c>
      <c r="E161" s="242">
        <v>9018.91</v>
      </c>
      <c r="F161" s="52">
        <f t="shared" si="31"/>
        <v>213.8682583044031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118739.25</v>
      </c>
      <c r="E163" s="51">
        <f t="shared" si="39"/>
        <v>101970.20999999999</v>
      </c>
      <c r="F163" s="52">
        <f t="shared" si="31"/>
        <v>85.877424693182746</v>
      </c>
    </row>
    <row r="164" spans="1:6" ht="12.75" customHeight="1" x14ac:dyDescent="0.2">
      <c r="A164" s="53">
        <v>321</v>
      </c>
      <c r="B164" s="85" t="s">
        <v>372</v>
      </c>
      <c r="C164" s="50" t="s">
        <v>373</v>
      </c>
      <c r="D164" s="51">
        <f t="shared" ref="D164:E164" si="40">SUM(D165:D168)</f>
        <v>1865.68</v>
      </c>
      <c r="E164" s="51">
        <f t="shared" si="40"/>
        <v>3906.43</v>
      </c>
      <c r="F164" s="52">
        <f t="shared" si="31"/>
        <v>209.38370996097936</v>
      </c>
    </row>
    <row r="165" spans="1:6" ht="12.75" customHeight="1" x14ac:dyDescent="0.2">
      <c r="A165" s="53">
        <v>3211</v>
      </c>
      <c r="B165" s="85" t="s">
        <v>374</v>
      </c>
      <c r="C165" s="50" t="s">
        <v>375</v>
      </c>
      <c r="D165" s="242">
        <v>840</v>
      </c>
      <c r="E165" s="242">
        <v>518.87</v>
      </c>
      <c r="F165" s="52">
        <f t="shared" si="31"/>
        <v>61.770238095238092</v>
      </c>
    </row>
    <row r="166" spans="1:6" ht="12.75" customHeight="1" x14ac:dyDescent="0.2">
      <c r="A166" s="53">
        <v>3212</v>
      </c>
      <c r="B166" s="85" t="s">
        <v>376</v>
      </c>
      <c r="C166" s="50" t="s">
        <v>377</v>
      </c>
      <c r="D166" s="242">
        <v>1025.68</v>
      </c>
      <c r="E166" s="242">
        <v>3361.02</v>
      </c>
      <c r="F166" s="52">
        <f t="shared" si="31"/>
        <v>327.68699789407998</v>
      </c>
    </row>
    <row r="167" spans="1:6" ht="12.75" customHeight="1" x14ac:dyDescent="0.2">
      <c r="A167" s="53">
        <v>3213</v>
      </c>
      <c r="B167" s="85" t="s">
        <v>378</v>
      </c>
      <c r="C167" s="50" t="s">
        <v>379</v>
      </c>
      <c r="D167" s="242">
        <v>0</v>
      </c>
      <c r="E167" s="242">
        <v>26.54</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25878.87</v>
      </c>
      <c r="E169" s="51">
        <f t="shared" si="41"/>
        <v>14663.980000000001</v>
      </c>
      <c r="F169" s="52">
        <f t="shared" si="31"/>
        <v>56.663911523184751</v>
      </c>
    </row>
    <row r="170" spans="1:6" ht="12.75" customHeight="1" x14ac:dyDescent="0.2">
      <c r="A170" s="53">
        <v>3221</v>
      </c>
      <c r="B170" s="85" t="s">
        <v>384</v>
      </c>
      <c r="C170" s="50" t="s">
        <v>385</v>
      </c>
      <c r="D170" s="242">
        <v>3004.35</v>
      </c>
      <c r="E170" s="242">
        <v>1928.7</v>
      </c>
      <c r="F170" s="52">
        <f t="shared" si="31"/>
        <v>64.196914474012686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21187.13</v>
      </c>
      <c r="E172" s="242">
        <v>11393.35</v>
      </c>
      <c r="F172" s="52">
        <f t="shared" si="31"/>
        <v>53.774862381077568</v>
      </c>
    </row>
    <row r="173" spans="1:6" ht="12.75" customHeight="1" x14ac:dyDescent="0.2">
      <c r="A173" s="53">
        <v>3224</v>
      </c>
      <c r="B173" s="85" t="s">
        <v>390</v>
      </c>
      <c r="C173" s="50" t="s">
        <v>391</v>
      </c>
      <c r="D173" s="242">
        <v>1187.6199999999999</v>
      </c>
      <c r="E173" s="242">
        <v>1143.6099999999999</v>
      </c>
      <c r="F173" s="52">
        <f t="shared" si="31"/>
        <v>96.294269210690288</v>
      </c>
    </row>
    <row r="174" spans="1:6" ht="12.75" customHeight="1" x14ac:dyDescent="0.2">
      <c r="A174" s="53">
        <v>3225</v>
      </c>
      <c r="B174" s="85" t="s">
        <v>392</v>
      </c>
      <c r="C174" s="50" t="s">
        <v>393</v>
      </c>
      <c r="D174" s="242">
        <v>499.77</v>
      </c>
      <c r="E174" s="242">
        <v>198.32</v>
      </c>
      <c r="F174" s="52">
        <f t="shared" si="31"/>
        <v>39.682253836764914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73285.87999999999</v>
      </c>
      <c r="E177" s="51">
        <f t="shared" si="42"/>
        <v>61621.659999999996</v>
      </c>
      <c r="F177" s="52">
        <f t="shared" si="31"/>
        <v>84.08394632090112</v>
      </c>
    </row>
    <row r="178" spans="1:6" ht="12.75" customHeight="1" x14ac:dyDescent="0.2">
      <c r="A178" s="53">
        <v>3231</v>
      </c>
      <c r="B178" s="85" t="s">
        <v>400</v>
      </c>
      <c r="C178" s="50" t="s">
        <v>401</v>
      </c>
      <c r="D178" s="242">
        <v>3524.06</v>
      </c>
      <c r="E178" s="242">
        <v>2720.48</v>
      </c>
      <c r="F178" s="52">
        <f t="shared" si="31"/>
        <v>77.197323541596901</v>
      </c>
    </row>
    <row r="179" spans="1:6" ht="12.75" customHeight="1" x14ac:dyDescent="0.2">
      <c r="A179" s="53">
        <v>3232</v>
      </c>
      <c r="B179" s="85" t="s">
        <v>402</v>
      </c>
      <c r="C179" s="50" t="s">
        <v>403</v>
      </c>
      <c r="D179" s="242">
        <v>4097.8900000000003</v>
      </c>
      <c r="E179" s="242">
        <v>1222.01</v>
      </c>
      <c r="F179" s="52">
        <f t="shared" si="31"/>
        <v>29.820468582612026</v>
      </c>
    </row>
    <row r="180" spans="1:6" ht="12.75" customHeight="1" x14ac:dyDescent="0.2">
      <c r="A180" s="53">
        <v>3233</v>
      </c>
      <c r="B180" s="85" t="s">
        <v>404</v>
      </c>
      <c r="C180" s="50" t="s">
        <v>405</v>
      </c>
      <c r="D180" s="242">
        <v>2234.7199999999998</v>
      </c>
      <c r="E180" s="242">
        <v>2747.74</v>
      </c>
      <c r="F180" s="52">
        <f t="shared" si="31"/>
        <v>122.95679100737453</v>
      </c>
    </row>
    <row r="181" spans="1:6" ht="12.75" customHeight="1" x14ac:dyDescent="0.2">
      <c r="A181" s="53">
        <v>3234</v>
      </c>
      <c r="B181" s="85" t="s">
        <v>406</v>
      </c>
      <c r="C181" s="50" t="s">
        <v>407</v>
      </c>
      <c r="D181" s="242">
        <v>26392.06</v>
      </c>
      <c r="E181" s="242">
        <v>19072.89</v>
      </c>
      <c r="F181" s="52">
        <f t="shared" si="31"/>
        <v>72.267530461813138</v>
      </c>
    </row>
    <row r="182" spans="1:6" ht="12.75" customHeight="1" x14ac:dyDescent="0.2">
      <c r="A182" s="53">
        <v>3235</v>
      </c>
      <c r="B182" s="85" t="s">
        <v>408</v>
      </c>
      <c r="C182" s="50" t="s">
        <v>409</v>
      </c>
      <c r="D182" s="242">
        <v>4345.68</v>
      </c>
      <c r="E182" s="242">
        <v>0</v>
      </c>
      <c r="F182" s="52">
        <f t="shared" si="31"/>
        <v>0</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29482.37</v>
      </c>
      <c r="E184" s="242">
        <v>32468.02</v>
      </c>
      <c r="F184" s="52">
        <f t="shared" si="31"/>
        <v>110.1268995674364</v>
      </c>
    </row>
    <row r="185" spans="1:6" ht="12.75" customHeight="1" x14ac:dyDescent="0.2">
      <c r="A185" s="53">
        <v>3238</v>
      </c>
      <c r="B185" s="85" t="s">
        <v>414</v>
      </c>
      <c r="C185" s="50" t="s">
        <v>415</v>
      </c>
      <c r="D185" s="242">
        <v>1981.37</v>
      </c>
      <c r="E185" s="242">
        <v>2204.31</v>
      </c>
      <c r="F185" s="52">
        <f t="shared" si="31"/>
        <v>111.25181061588698</v>
      </c>
    </row>
    <row r="186" spans="1:6" ht="12.75" customHeight="1" x14ac:dyDescent="0.2">
      <c r="A186" s="53">
        <v>3239</v>
      </c>
      <c r="B186" s="85" t="s">
        <v>416</v>
      </c>
      <c r="C186" s="50" t="s">
        <v>417</v>
      </c>
      <c r="D186" s="242">
        <v>1227.73</v>
      </c>
      <c r="E186" s="242">
        <v>1186.21</v>
      </c>
      <c r="F186" s="52">
        <f t="shared" si="31"/>
        <v>96.618148941542529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17708.82</v>
      </c>
      <c r="E188" s="51">
        <f t="shared" si="43"/>
        <v>21778.140000000003</v>
      </c>
      <c r="F188" s="52">
        <f t="shared" si="31"/>
        <v>122.97905789318544</v>
      </c>
    </row>
    <row r="189" spans="1:6" ht="12.75" customHeight="1" x14ac:dyDescent="0.2">
      <c r="A189" s="53">
        <v>3291</v>
      </c>
      <c r="B189" s="232" t="s">
        <v>422</v>
      </c>
      <c r="C189" s="50" t="s">
        <v>423</v>
      </c>
      <c r="D189" s="242">
        <v>9906.26</v>
      </c>
      <c r="E189" s="242">
        <v>13465.87</v>
      </c>
      <c r="F189" s="52">
        <f t="shared" si="31"/>
        <v>135.93293533583815</v>
      </c>
    </row>
    <row r="190" spans="1:6" ht="12.75" customHeight="1" x14ac:dyDescent="0.2">
      <c r="A190" s="53">
        <v>3292</v>
      </c>
      <c r="B190" s="85" t="s">
        <v>424</v>
      </c>
      <c r="C190" s="50" t="s">
        <v>425</v>
      </c>
      <c r="D190" s="242">
        <v>565.58000000000004</v>
      </c>
      <c r="E190" s="242">
        <v>180.84</v>
      </c>
      <c r="F190" s="52">
        <f t="shared" si="31"/>
        <v>31.974256515435478</v>
      </c>
    </row>
    <row r="191" spans="1:6" ht="12.75" customHeight="1" x14ac:dyDescent="0.2">
      <c r="A191" s="53">
        <v>3293</v>
      </c>
      <c r="B191" s="85" t="s">
        <v>426</v>
      </c>
      <c r="C191" s="50" t="s">
        <v>427</v>
      </c>
      <c r="D191" s="242">
        <v>3780.27</v>
      </c>
      <c r="E191" s="242">
        <v>4296.6499999999996</v>
      </c>
      <c r="F191" s="52">
        <f t="shared" si="31"/>
        <v>113.65987085578541</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1262.29</v>
      </c>
      <c r="E193" s="242">
        <v>1530.97</v>
      </c>
      <c r="F193" s="52">
        <f t="shared" si="31"/>
        <v>121.28512465439796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2194.42</v>
      </c>
      <c r="E195" s="242">
        <v>2303.81</v>
      </c>
      <c r="F195" s="52">
        <f t="shared" si="31"/>
        <v>104.98491628767511</v>
      </c>
    </row>
    <row r="196" spans="1:6" ht="12.75" customHeight="1" x14ac:dyDescent="0.2">
      <c r="A196" s="53">
        <v>34</v>
      </c>
      <c r="B196" s="232" t="s">
        <v>436</v>
      </c>
      <c r="C196" s="50" t="s">
        <v>437</v>
      </c>
      <c r="D196" s="51">
        <f t="shared" ref="D196:E196" si="44">D197+D202+D210</f>
        <v>801.95999999999992</v>
      </c>
      <c r="E196" s="51">
        <f t="shared" si="44"/>
        <v>1348.31</v>
      </c>
      <c r="F196" s="52">
        <f t="shared" si="31"/>
        <v>168.12683924385257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86.92</v>
      </c>
      <c r="E202" s="51">
        <f t="shared" si="46"/>
        <v>695.91</v>
      </c>
      <c r="F202" s="52">
        <f t="shared" si="31"/>
        <v>800.63276576161991</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86.92</v>
      </c>
      <c r="E205" s="242">
        <v>695.91</v>
      </c>
      <c r="F205" s="52">
        <f t="shared" si="31"/>
        <v>800.63276576161991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715.04</v>
      </c>
      <c r="E210" s="51">
        <f t="shared" si="47"/>
        <v>652.4</v>
      </c>
      <c r="F210" s="52">
        <f t="shared" si="31"/>
        <v>91.239650928619369</v>
      </c>
    </row>
    <row r="211" spans="1:6" ht="12.75" customHeight="1" x14ac:dyDescent="0.2">
      <c r="A211" s="53">
        <v>3431</v>
      </c>
      <c r="B211" s="232" t="s">
        <v>466</v>
      </c>
      <c r="C211" s="50" t="s">
        <v>467</v>
      </c>
      <c r="D211" s="242">
        <v>712.38</v>
      </c>
      <c r="E211" s="242">
        <v>650.54999999999995</v>
      </c>
      <c r="F211" s="52">
        <f t="shared" si="31"/>
        <v>91.320643476796079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2.66</v>
      </c>
      <c r="E213" s="242">
        <v>1.85</v>
      </c>
      <c r="F213" s="52">
        <f t="shared" si="31"/>
        <v>69.548872180451127</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4645.3</v>
      </c>
      <c r="E215" s="51">
        <f t="shared" si="48"/>
        <v>5500</v>
      </c>
      <c r="F215" s="52">
        <f t="shared" si="31"/>
        <v>118.39924224484963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4645.3</v>
      </c>
      <c r="E219" s="51">
        <f t="shared" si="50"/>
        <v>5500</v>
      </c>
      <c r="F219" s="52">
        <f t="shared" si="31"/>
        <v>118.39924224484963</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4645.3</v>
      </c>
      <c r="E221" s="242">
        <v>5500</v>
      </c>
      <c r="F221" s="52">
        <f t="shared" si="31"/>
        <v>118.39924224484963</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10893.56</v>
      </c>
      <c r="E252" s="51">
        <f t="shared" si="63"/>
        <v>14226.77</v>
      </c>
      <c r="F252" s="52">
        <f t="shared" ref="F252:F258" si="64">IF(D252&lt;&gt;0,IF(E252/D252&gt;=100,"&gt;&gt;100",E252/D252*100),"-")</f>
        <v>130.59798633320972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10893.56</v>
      </c>
      <c r="E259" s="51">
        <f t="shared" si="66"/>
        <v>14226.77</v>
      </c>
      <c r="F259" s="52">
        <f t="shared" ref="F259:F262" si="67">IF(D259&lt;&gt;0,IF(E259/D259&gt;=100,"&gt;&gt;100",E259/D259*100),"-")</f>
        <v>130.59798633320972</v>
      </c>
    </row>
    <row r="260" spans="1:6" ht="12.75" customHeight="1" x14ac:dyDescent="0.2">
      <c r="A260" s="53">
        <v>3721</v>
      </c>
      <c r="B260" s="85" t="s">
        <v>560</v>
      </c>
      <c r="C260" s="50" t="s">
        <v>561</v>
      </c>
      <c r="D260" s="242">
        <v>8188.99</v>
      </c>
      <c r="E260" s="242">
        <v>6920.13</v>
      </c>
      <c r="F260" s="52">
        <f t="shared" si="67"/>
        <v>84.505293082541328</v>
      </c>
    </row>
    <row r="261" spans="1:6" ht="12.75" customHeight="1" x14ac:dyDescent="0.2">
      <c r="A261" s="53">
        <v>3722</v>
      </c>
      <c r="B261" s="85" t="s">
        <v>562</v>
      </c>
      <c r="C261" s="50" t="s">
        <v>563</v>
      </c>
      <c r="D261" s="242">
        <v>2704.57</v>
      </c>
      <c r="E261" s="242">
        <v>7306.64</v>
      </c>
      <c r="F261" s="52">
        <f t="shared" si="67"/>
        <v>270.15902712815716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18113.46</v>
      </c>
      <c r="E263" s="51">
        <f t="shared" si="68"/>
        <v>16639.47</v>
      </c>
      <c r="F263" s="52">
        <f t="shared" ref="F263:F267" si="69">IF(D263&lt;&gt;0,IF(E263/D263&gt;=100,"&gt;&gt;100",E263/D263*100),"-")</f>
        <v>91.862460291959692</v>
      </c>
    </row>
    <row r="264" spans="1:6" ht="12.75" customHeight="1" x14ac:dyDescent="0.2">
      <c r="A264" s="53">
        <v>381</v>
      </c>
      <c r="B264" s="85" t="s">
        <v>568</v>
      </c>
      <c r="C264" s="50" t="s">
        <v>569</v>
      </c>
      <c r="D264" s="51">
        <f t="shared" ref="D264:E264" si="70">SUM(D265:D267)</f>
        <v>18113.46</v>
      </c>
      <c r="E264" s="51">
        <f t="shared" si="70"/>
        <v>16639.47</v>
      </c>
      <c r="F264" s="52">
        <f t="shared" si="69"/>
        <v>91.862460291959692</v>
      </c>
    </row>
    <row r="265" spans="1:6" ht="12.75" customHeight="1" x14ac:dyDescent="0.2">
      <c r="A265" s="53">
        <v>3811</v>
      </c>
      <c r="B265" s="85" t="s">
        <v>570</v>
      </c>
      <c r="C265" s="50" t="s">
        <v>571</v>
      </c>
      <c r="D265" s="242">
        <v>18113.46</v>
      </c>
      <c r="E265" s="242">
        <v>16639.47</v>
      </c>
      <c r="F265" s="52">
        <f t="shared" si="69"/>
        <v>91.862460291959692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184063.27999999997</v>
      </c>
      <c r="E289" s="51">
        <f t="shared" si="79"/>
        <v>206123.45999999996</v>
      </c>
      <c r="F289" s="52">
        <f t="shared" si="76"/>
        <v>111.98510642644204</v>
      </c>
    </row>
    <row r="290" spans="1:6" ht="12.75" customHeight="1" x14ac:dyDescent="0.2">
      <c r="A290" s="53" t="s">
        <v>609</v>
      </c>
      <c r="B290" s="85" t="s">
        <v>620</v>
      </c>
      <c r="C290" s="50" t="s">
        <v>621</v>
      </c>
      <c r="D290" s="51">
        <f>IF(D6&gt;=D289,D6-D289,0)</f>
        <v>77572.44</v>
      </c>
      <c r="E290" s="51">
        <f>IF(E6&gt;=E289,E6-E289,0)</f>
        <v>104748.80000000005</v>
      </c>
      <c r="F290" s="52">
        <f t="shared" si="76"/>
        <v>135.03352479308379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77385.73</v>
      </c>
      <c r="E293" s="242">
        <v>85624.52</v>
      </c>
      <c r="F293" s="52">
        <f t="shared" si="76"/>
        <v>110.64639436754038</v>
      </c>
    </row>
    <row r="294" spans="1:6" ht="12.75" customHeight="1" x14ac:dyDescent="0.2">
      <c r="A294" s="53">
        <v>96</v>
      </c>
      <c r="B294" s="85" t="s">
        <v>628</v>
      </c>
      <c r="C294" s="50" t="s">
        <v>629</v>
      </c>
      <c r="D294" s="242">
        <v>11910.23</v>
      </c>
      <c r="E294" s="242">
        <v>11632.38</v>
      </c>
      <c r="F294" s="52">
        <f t="shared" si="76"/>
        <v>97.667131533144186</v>
      </c>
    </row>
    <row r="295" spans="1:6" ht="24" x14ac:dyDescent="0.2">
      <c r="A295" s="53">
        <v>9661</v>
      </c>
      <c r="B295" s="85" t="s">
        <v>630</v>
      </c>
      <c r="C295" s="50" t="s">
        <v>631</v>
      </c>
      <c r="D295" s="242">
        <v>0.01</v>
      </c>
      <c r="E295" s="242">
        <v>0.01</v>
      </c>
      <c r="F295" s="52">
        <f t="shared" si="76"/>
        <v>100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123769.95999999999</v>
      </c>
      <c r="E350" s="51">
        <f t="shared" si="95"/>
        <v>66480.87</v>
      </c>
      <c r="F350" s="52">
        <f t="shared" si="81"/>
        <v>53.713251583825347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12635.21</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12635.21</v>
      </c>
      <c r="E378" s="51">
        <f t="shared" si="102"/>
        <v>0</v>
      </c>
      <c r="F378" s="52">
        <f t="shared" si="81"/>
        <v>0</v>
      </c>
    </row>
    <row r="379" spans="1:6" ht="12.75" customHeight="1" x14ac:dyDescent="0.2">
      <c r="A379" s="53">
        <v>4231</v>
      </c>
      <c r="B379" s="85" t="s">
        <v>693</v>
      </c>
      <c r="C379" s="50" t="s">
        <v>778</v>
      </c>
      <c r="D379" s="242">
        <v>12635.21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111134.75</v>
      </c>
      <c r="E402" s="51">
        <f t="shared" si="109"/>
        <v>66480.87</v>
      </c>
      <c r="F402" s="52">
        <f t="shared" si="81"/>
        <v>59.820056283025778</v>
      </c>
    </row>
    <row r="403" spans="1:6" ht="12.75" customHeight="1" x14ac:dyDescent="0.2">
      <c r="A403" s="53">
        <v>451</v>
      </c>
      <c r="B403" s="85" t="s">
        <v>812</v>
      </c>
      <c r="C403" s="50" t="s">
        <v>813</v>
      </c>
      <c r="D403" s="242">
        <v>111134.75</v>
      </c>
      <c r="E403" s="242">
        <v>66480.87</v>
      </c>
      <c r="F403" s="52">
        <f t="shared" si="81"/>
        <v>59.820056283025778</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123769.95999999999</v>
      </c>
      <c r="E408" s="51">
        <f t="shared" si="111"/>
        <v>66480.87</v>
      </c>
      <c r="F408" s="52">
        <f t="shared" si="81"/>
        <v>53.713251583825347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27905.06</v>
      </c>
      <c r="E410" s="242">
        <v>27687.72</v>
      </c>
      <c r="F410" s="52">
        <f t="shared" si="81"/>
        <v>99.22114483896469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261635.71999999997</v>
      </c>
      <c r="E412" s="51">
        <f>E6+E298</f>
        <v>310872.26</v>
      </c>
      <c r="F412" s="52">
        <f t="shared" si="81"/>
        <v>118.81873774727703</v>
      </c>
    </row>
    <row r="413" spans="1:6" ht="12.75" customHeight="1" x14ac:dyDescent="0.2">
      <c r="A413" s="53" t="s">
        <v>609</v>
      </c>
      <c r="B413" s="85" t="s">
        <v>832</v>
      </c>
      <c r="C413" s="50" t="s">
        <v>833</v>
      </c>
      <c r="D413" s="51">
        <f t="shared" ref="D413:E413" si="112">D289+D350</f>
        <v>307833.24</v>
      </c>
      <c r="E413" s="51">
        <f t="shared" si="112"/>
        <v>272604.32999999996</v>
      </c>
      <c r="F413" s="52">
        <f t="shared" si="81"/>
        <v>88.555846015849355</v>
      </c>
    </row>
    <row r="414" spans="1:6" ht="12.75" customHeight="1" x14ac:dyDescent="0.2">
      <c r="A414" s="53" t="s">
        <v>609</v>
      </c>
      <c r="B414" s="85" t="s">
        <v>834</v>
      </c>
      <c r="C414" s="50" t="s">
        <v>835</v>
      </c>
      <c r="D414" s="51">
        <f t="shared" ref="D414:E414" si="113">IF(D412&gt;=D413,D412-D413,0)</f>
        <v>0</v>
      </c>
      <c r="E414" s="51">
        <f t="shared" si="113"/>
        <v>38267.930000000051</v>
      </c>
      <c r="F414" s="52" t="str">
        <f t="shared" si="81"/>
        <v>-</v>
      </c>
    </row>
    <row r="415" spans="1:6" ht="12.75" customHeight="1" x14ac:dyDescent="0.2">
      <c r="A415" s="53" t="s">
        <v>609</v>
      </c>
      <c r="B415" s="85" t="s">
        <v>836</v>
      </c>
      <c r="C415" s="50" t="s">
        <v>837</v>
      </c>
      <c r="D415" s="51">
        <f t="shared" ref="D415:E415" si="114">IF(D413&gt;=D412,D413-D412,0)</f>
        <v>46197.520000000019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105290.79</v>
      </c>
      <c r="E417" s="51">
        <f t="shared" si="116"/>
        <v>113312.24</v>
      </c>
      <c r="F417" s="52">
        <f t="shared" si="81"/>
        <v>107.61837763777822</v>
      </c>
    </row>
    <row r="418" spans="1:6" ht="12.75" customHeight="1" x14ac:dyDescent="0.2">
      <c r="A418" s="55" t="s">
        <v>843</v>
      </c>
      <c r="B418" s="233" t="s">
        <v>844</v>
      </c>
      <c r="C418" s="56" t="s">
        <v>845</v>
      </c>
      <c r="D418" s="62">
        <f t="shared" ref="D418:E418" si="117">D294+D411</f>
        <v>11910.23</v>
      </c>
      <c r="E418" s="62">
        <f t="shared" si="117"/>
        <v>11632.38</v>
      </c>
      <c r="F418" s="57">
        <f t="shared" si="81"/>
        <v>97.667131533144186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51214.319999999992</v>
      </c>
      <c r="E420" s="51">
        <f t="shared" si="118"/>
        <v>17109.98</v>
      </c>
      <c r="F420" s="52">
        <f t="shared" ref="F420:F647" si="119">IF(D420&lt;&gt;0,IF(E420/D420&gt;=100,"&gt;&gt;100",E420/D420*100),"-")</f>
        <v>33.40858572368041</v>
      </c>
    </row>
    <row r="421" spans="1:6" ht="24" x14ac:dyDescent="0.2">
      <c r="A421" s="53">
        <v>81</v>
      </c>
      <c r="B421" s="232" t="s">
        <v>849</v>
      </c>
      <c r="C421" s="50" t="s">
        <v>850</v>
      </c>
      <c r="D421" s="51">
        <f t="shared" ref="D421:E421" si="120">D422+D427+D430+D434+D435+D442+D447+D455</f>
        <v>0</v>
      </c>
      <c r="E421" s="51">
        <f t="shared" si="120"/>
        <v>2000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2000</v>
      </c>
      <c r="F427" s="52" t="str">
        <f t="shared" si="119"/>
        <v>-</v>
      </c>
    </row>
    <row r="428" spans="1:6" ht="24" x14ac:dyDescent="0.2">
      <c r="A428" s="53">
        <v>8121</v>
      </c>
      <c r="B428" s="232" t="s">
        <v>863</v>
      </c>
      <c r="C428" s="50" t="s">
        <v>864</v>
      </c>
      <c r="D428" s="242">
        <v>0</v>
      </c>
      <c r="E428" s="242">
        <v>2000</v>
      </c>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51214.319999999992</v>
      </c>
      <c r="E484" s="51">
        <f t="shared" si="137"/>
        <v>15109.98</v>
      </c>
      <c r="F484" s="52">
        <f t="shared" si="119"/>
        <v>29.503427947495936</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39816.839999999997</v>
      </c>
      <c r="E490" s="51">
        <f t="shared" si="139"/>
        <v>0</v>
      </c>
      <c r="F490" s="52">
        <f t="shared" si="119"/>
        <v>0</v>
      </c>
    </row>
    <row r="491" spans="1:6" ht="12.75" customHeight="1" x14ac:dyDescent="0.2">
      <c r="A491" s="53">
        <v>8422</v>
      </c>
      <c r="B491" s="85" t="s">
        <v>989</v>
      </c>
      <c r="C491" s="50" t="s">
        <v>990</v>
      </c>
      <c r="D491" s="242">
        <v>39816.839999999997</v>
      </c>
      <c r="E491" s="242">
        <v>0</v>
      </c>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11397.48</v>
      </c>
      <c r="E507" s="51">
        <f t="shared" si="142"/>
        <v>15109.98</v>
      </c>
      <c r="F507" s="52">
        <f t="shared" si="119"/>
        <v>132.57298981880206</v>
      </c>
    </row>
    <row r="508" spans="1:6" ht="12.75" customHeight="1" x14ac:dyDescent="0.2">
      <c r="A508" s="53">
        <v>8471</v>
      </c>
      <c r="B508" s="85" t="s">
        <v>1023</v>
      </c>
      <c r="C508" s="50" t="s">
        <v>1024</v>
      </c>
      <c r="D508" s="242">
        <v>11397.48</v>
      </c>
      <c r="E508" s="242">
        <v>15109.98</v>
      </c>
      <c r="F508" s="52">
        <f t="shared" si="119"/>
        <v>132.57298981880206</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13255.58</v>
      </c>
      <c r="E528" s="51">
        <f t="shared" si="148"/>
        <v>57463.08</v>
      </c>
      <c r="F528" s="52">
        <f t="shared" si="119"/>
        <v>433.5010614397861</v>
      </c>
    </row>
    <row r="529" spans="1:6" ht="24" x14ac:dyDescent="0.2">
      <c r="A529" s="53">
        <v>51</v>
      </c>
      <c r="B529" s="85" t="s">
        <v>1065</v>
      </c>
      <c r="C529" s="50" t="s">
        <v>1066</v>
      </c>
      <c r="D529" s="51">
        <f t="shared" ref="D529:E529" si="149">D530+D535+D538+D542+D543+D550+D555+D563</f>
        <v>0</v>
      </c>
      <c r="E529" s="51">
        <f t="shared" si="149"/>
        <v>2000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2000</v>
      </c>
      <c r="F535" s="52" t="str">
        <f t="shared" si="119"/>
        <v>-</v>
      </c>
    </row>
    <row r="536" spans="1:6" ht="24" x14ac:dyDescent="0.2">
      <c r="A536" s="53">
        <v>5121</v>
      </c>
      <c r="B536" s="85" t="s">
        <v>1079</v>
      </c>
      <c r="C536" s="50" t="s">
        <v>1080</v>
      </c>
      <c r="D536" s="242">
        <v>0</v>
      </c>
      <c r="E536" s="242">
        <v>2000</v>
      </c>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13255.58</v>
      </c>
      <c r="E593" s="51">
        <f t="shared" si="167"/>
        <v>55463.08</v>
      </c>
      <c r="F593" s="52">
        <f t="shared" si="119"/>
        <v>418.41307585182994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3318.07</v>
      </c>
      <c r="E599" s="51">
        <f t="shared" si="169"/>
        <v>36498.76</v>
      </c>
      <c r="F599" s="52">
        <f t="shared" si="119"/>
        <v>1099.999698619981</v>
      </c>
    </row>
    <row r="600" spans="1:6" ht="12.75" customHeight="1" x14ac:dyDescent="0.2">
      <c r="A600" s="53">
        <v>5422</v>
      </c>
      <c r="B600" s="85" t="s">
        <v>1198</v>
      </c>
      <c r="C600" s="50" t="s">
        <v>1199</v>
      </c>
      <c r="D600" s="242">
        <v>3318.07</v>
      </c>
      <c r="E600" s="242">
        <v>36498.76</v>
      </c>
      <c r="F600" s="52">
        <f t="shared" si="119"/>
        <v>1099.999698619981</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9937.51</v>
      </c>
      <c r="E617" s="51">
        <f t="shared" si="173"/>
        <v>18964.32</v>
      </c>
      <c r="F617" s="52">
        <f t="shared" si="119"/>
        <v>190.83573249234465</v>
      </c>
    </row>
    <row r="618" spans="1:6" ht="12.75" customHeight="1" x14ac:dyDescent="0.2">
      <c r="A618" s="53">
        <v>5471</v>
      </c>
      <c r="B618" s="85" t="s">
        <v>1234</v>
      </c>
      <c r="C618" s="50" t="s">
        <v>1235</v>
      </c>
      <c r="D618" s="242">
        <v>9937.51</v>
      </c>
      <c r="E618" s="242">
        <v>18964.32</v>
      </c>
      <c r="F618" s="52">
        <f t="shared" si="119"/>
        <v>190.83573249234465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37958.739999999991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40353.100000000006</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312850.03999999998</v>
      </c>
      <c r="E639" s="51">
        <f t="shared" si="180"/>
        <v>327982.24</v>
      </c>
      <c r="F639" s="52">
        <f t="shared" si="119"/>
        <v>104.83688606848189</v>
      </c>
    </row>
    <row r="640" spans="1:6" ht="12.75" customHeight="1" x14ac:dyDescent="0.2">
      <c r="A640" s="53" t="s">
        <v>609</v>
      </c>
      <c r="B640" s="85" t="s">
        <v>1278</v>
      </c>
      <c r="C640" s="50" t="s">
        <v>1279</v>
      </c>
      <c r="D640" s="51">
        <f t="shared" ref="D640:E640" si="181">D413+D528</f>
        <v>321088.82</v>
      </c>
      <c r="E640" s="51">
        <f t="shared" si="181"/>
        <v>330067.40999999997</v>
      </c>
      <c r="F640" s="52">
        <f t="shared" si="119"/>
        <v>102.79629480715025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8238.7800000000279</v>
      </c>
      <c r="E642" s="51">
        <f t="shared" si="183"/>
        <v>2085.1699999999837</v>
      </c>
      <c r="F642" s="52">
        <f t="shared" si="119"/>
        <v>25.309208402214605</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105290.79</v>
      </c>
      <c r="E644" s="51">
        <f t="shared" si="185"/>
        <v>113312.24</v>
      </c>
      <c r="F644" s="52">
        <f t="shared" si="119"/>
        <v>107.61837763777822</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113529.57000000002</v>
      </c>
      <c r="E646" s="51">
        <f t="shared" si="187"/>
        <v>115397.40999999999</v>
      </c>
      <c r="F646" s="52">
        <f t="shared" si="119"/>
        <v>101.64524537527973</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56086.31</v>
      </c>
      <c r="E649" s="242">
        <v>34349.78</v>
      </c>
      <c r="F649" s="52">
        <f t="shared" ref="F649:F724" si="188">IF(D649&lt;&gt;0,IF(E649/D649&gt;=100,"&gt;&gt;100",E649/D649*100),"-")</f>
        <v>61.244499771869464</v>
      </c>
    </row>
    <row r="650" spans="1:6" ht="12.75" customHeight="1" x14ac:dyDescent="0.2">
      <c r="A650" s="53" t="s">
        <v>1297</v>
      </c>
      <c r="B650" s="85" t="s">
        <v>1298</v>
      </c>
      <c r="C650" s="50" t="s">
        <v>1297</v>
      </c>
      <c r="D650" s="242">
        <v>359284.65</v>
      </c>
      <c r="E650" s="242">
        <v>367043.59</v>
      </c>
      <c r="F650" s="52">
        <f t="shared" si="188"/>
        <v>102.15955232153671</v>
      </c>
    </row>
    <row r="651" spans="1:6" ht="12.75" customHeight="1" x14ac:dyDescent="0.2">
      <c r="A651" s="53" t="s">
        <v>1299</v>
      </c>
      <c r="B651" s="85" t="s">
        <v>1300</v>
      </c>
      <c r="C651" s="50" t="s">
        <v>1299</v>
      </c>
      <c r="D651" s="242">
        <v>381021.18</v>
      </c>
      <c r="E651" s="242">
        <v>392571.82</v>
      </c>
      <c r="F651" s="52">
        <f t="shared" si="188"/>
        <v>103.03149551948792</v>
      </c>
    </row>
    <row r="652" spans="1:6" ht="24" x14ac:dyDescent="0.2">
      <c r="A652" s="53">
        <v>11</v>
      </c>
      <c r="B652" s="85" t="s">
        <v>1301</v>
      </c>
      <c r="C652" s="50" t="s">
        <v>1302</v>
      </c>
      <c r="D652" s="51">
        <f t="shared" ref="D652:E652" si="189">+D649+D650-D651</f>
        <v>34349.780000000028</v>
      </c>
      <c r="E652" s="51">
        <f t="shared" si="189"/>
        <v>8821.5499999999884</v>
      </c>
      <c r="F652" s="52">
        <f t="shared" si="188"/>
        <v>25.681532749263553</v>
      </c>
    </row>
    <row r="653" spans="1:6" ht="24" x14ac:dyDescent="0.2">
      <c r="A653" s="53" t="s">
        <v>609</v>
      </c>
      <c r="B653" s="85" t="s">
        <v>1303</v>
      </c>
      <c r="C653" s="50" t="s">
        <v>1304</v>
      </c>
      <c r="D653" s="262">
        <v>2</v>
      </c>
      <c r="E653" s="262">
        <v>1</v>
      </c>
      <c r="F653" s="52">
        <f t="shared" si="188"/>
        <v>50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1</v>
      </c>
      <c r="F655" s="52">
        <f t="shared" si="188"/>
        <v>50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26817.74</v>
      </c>
      <c r="E661" s="242">
        <v>13278.55</v>
      </c>
      <c r="F661" s="52">
        <f t="shared" si="188"/>
        <v>49.514053011178419</v>
      </c>
    </row>
    <row r="662" spans="1:6" ht="12.75" customHeight="1" x14ac:dyDescent="0.2">
      <c r="A662" s="53">
        <v>63312</v>
      </c>
      <c r="B662" s="85" t="s">
        <v>1322</v>
      </c>
      <c r="C662" s="50" t="s">
        <v>1323</v>
      </c>
      <c r="D662" s="242">
        <v>0</v>
      </c>
      <c r="E662" s="242">
        <v>3300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59103.39</v>
      </c>
      <c r="E665" s="242">
        <v>71836.97</v>
      </c>
      <c r="F665" s="52">
        <f t="shared" si="188"/>
        <v>121.54458483684269</v>
      </c>
    </row>
    <row r="666" spans="1:6" ht="12.75" customHeight="1" x14ac:dyDescent="0.2">
      <c r="A666" s="53">
        <v>63322</v>
      </c>
      <c r="B666" s="85" t="s">
        <v>1330</v>
      </c>
      <c r="C666" s="50" t="s">
        <v>1331</v>
      </c>
      <c r="D666" s="242">
        <v>21013.34</v>
      </c>
      <c r="E666" s="242">
        <v>16244</v>
      </c>
      <c r="F666" s="52">
        <f t="shared" si="188"/>
        <v>77.303274967235097</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2301.79</v>
      </c>
      <c r="E669" s="242"/>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v>64146.55</v>
      </c>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1025.68</v>
      </c>
      <c r="E718" s="242">
        <v>3361.02</v>
      </c>
      <c r="F718" s="52">
        <f t="shared" si="188"/>
        <v>327.68699789407998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1337.28</v>
      </c>
      <c r="E721" s="242">
        <v>358.15</v>
      </c>
      <c r="F721" s="52">
        <f t="shared" si="188"/>
        <v>26.78197535295525</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9906.26</v>
      </c>
      <c r="E725" s="242">
        <v>13465.87</v>
      </c>
      <c r="F725" s="52">
        <f t="shared" ref="F725:F979" si="190">IF(D725&lt;&gt;0,IF(E725/D725&gt;=100,"&gt;&gt;100",E725/D725*100),"-")</f>
        <v>135.93293533583815</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86.92</v>
      </c>
      <c r="E742" s="242">
        <v>695.91</v>
      </c>
      <c r="F742" s="52">
        <f t="shared" si="190"/>
        <v>800.63276576161991</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5322.18</v>
      </c>
      <c r="E816" s="242">
        <v>5115.07</v>
      </c>
      <c r="F816" s="52">
        <f t="shared" si="190"/>
        <v>96.108549504150545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2866.81</v>
      </c>
      <c r="E819" s="242">
        <v>1805.06</v>
      </c>
      <c r="F819" s="52">
        <f t="shared" si="190"/>
        <v>62.964061099270616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2680.62</v>
      </c>
      <c r="E824" s="242">
        <v>5212.8</v>
      </c>
      <c r="F824" s="52">
        <f t="shared" si="190"/>
        <v>194.46247509904427</v>
      </c>
    </row>
    <row r="825" spans="1:6" ht="12.75" customHeight="1" x14ac:dyDescent="0.2">
      <c r="A825" s="53" t="s">
        <v>1630</v>
      </c>
      <c r="B825" s="85" t="s">
        <v>1607</v>
      </c>
      <c r="C825" s="50" t="s">
        <v>1630</v>
      </c>
      <c r="D825" s="242">
        <v>0</v>
      </c>
      <c r="E825" s="242">
        <v>2061.75</v>
      </c>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23.95</v>
      </c>
      <c r="E828" s="242">
        <v>32.090000000000003</v>
      </c>
      <c r="F828" s="52">
        <f t="shared" si="190"/>
        <v>133.98747390396662</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39816.839999999997</v>
      </c>
      <c r="E878" s="242">
        <v>0</v>
      </c>
      <c r="F878" s="52">
        <f t="shared" si="190"/>
        <v>0</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11397.48</v>
      </c>
      <c r="E900" s="242">
        <v>15109.98</v>
      </c>
      <c r="F900" s="52">
        <f t="shared" si="190"/>
        <v>132.57298981880206</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3318.07</v>
      </c>
      <c r="E946" s="242">
        <v>36498.76</v>
      </c>
      <c r="F946" s="52">
        <f t="shared" si="190"/>
        <v>1099.999698619981</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9937.51</v>
      </c>
      <c r="E968" s="242">
        <v>18964.32</v>
      </c>
      <c r="F968" s="52">
        <f t="shared" si="190"/>
        <v>190.83573249234465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36" workbookViewId="0">
      <selection activeCell="I159" sqref="I1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2703714.3600000008</v>
      </c>
      <c r="E6" s="229">
        <f t="shared" si="0"/>
        <v>2612699.9399999995</v>
      </c>
      <c r="F6" s="230">
        <f t="shared" ref="F6:F260" si="1">IF(D6&gt;0,IF(E6/D6&gt;=100,"&gt;&gt;100",E6/D6*100),"-")</f>
        <v>96.63372650060559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2656134.9500000007</v>
      </c>
      <c r="E7" s="104">
        <f t="shared" si="2"/>
        <v>2591215.8499999996</v>
      </c>
      <c r="F7" s="93">
        <f t="shared" si="1"/>
        <v>97.555880961545242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4436.66</v>
      </c>
      <c r="E8" s="104">
        <f>E9+E10-E11</f>
        <v>4436.66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4436.66</v>
      </c>
      <c r="E9" s="247">
        <v>4436.66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2158173.4900000007</v>
      </c>
      <c r="E12" s="104">
        <f t="shared" si="3"/>
        <v>2065983.0699999996</v>
      </c>
      <c r="F12" s="93">
        <f t="shared" si="1"/>
        <v>95.728312833645219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2096833.7100000002</v>
      </c>
      <c r="E13" s="104">
        <f t="shared" si="4"/>
        <v>2014323.0699999998</v>
      </c>
      <c r="F13" s="93">
        <f t="shared" si="1"/>
        <v>96.064988863613777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680018.87</v>
      </c>
      <c r="E15" s="247">
        <v>704743.71</v>
      </c>
      <c r="F15" s="93">
        <f t="shared" si="1"/>
        <v>103.63590498598958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1876833.25</v>
      </c>
      <c r="E16" s="247">
        <v>1876833.25</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854935.04000000004</v>
      </c>
      <c r="E17" s="247">
        <v>869419.73</v>
      </c>
      <c r="F17" s="93">
        <f t="shared" si="1"/>
        <v>101.69424451242517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1314953.45</v>
      </c>
      <c r="E18" s="247">
        <v>1436673.62</v>
      </c>
      <c r="F18" s="93">
        <f t="shared" si="1"/>
        <v>109.25661436912463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30361.609999999986</v>
      </c>
      <c r="E19" s="104">
        <f t="shared" si="5"/>
        <v>23208.880000000005</v>
      </c>
      <c r="F19" s="93">
        <f t="shared" si="1"/>
        <v>76.441532580123436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22064.87</v>
      </c>
      <c r="E20" s="247">
        <v>24473.200000000001</v>
      </c>
      <c r="F20" s="93">
        <f t="shared" si="1"/>
        <v>110.91477085521014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19421.64</v>
      </c>
      <c r="E21" s="247">
        <v>19421.650000000001</v>
      </c>
      <c r="F21" s="93">
        <f t="shared" si="1"/>
        <v>100.00005148895769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291033.28999999998</v>
      </c>
      <c r="E22" s="247">
        <v>291033.28999999998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6883.34</v>
      </c>
      <c r="E25" s="247">
        <v>6883.34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1394.42</v>
      </c>
      <c r="E26" s="247">
        <v>1394.42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310435.95</v>
      </c>
      <c r="E28" s="247">
        <v>319997.02</v>
      </c>
      <c r="F28" s="93">
        <f t="shared" si="1"/>
        <v>103.07988491667928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12635.21</v>
      </c>
      <c r="E29" s="104">
        <f t="shared" si="6"/>
        <v>10108.16</v>
      </c>
      <c r="F29" s="93">
        <f t="shared" si="1"/>
        <v>79.999936684867137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36525.32</v>
      </c>
      <c r="E30" s="247">
        <v>36525.32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23890.11</v>
      </c>
      <c r="E34" s="247">
        <v>26417.16</v>
      </c>
      <c r="F34" s="93">
        <f t="shared" si="1"/>
        <v>110.57780813901653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15477.49</v>
      </c>
      <c r="E35" s="104">
        <f t="shared" si="7"/>
        <v>15477.49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16685.27</v>
      </c>
      <c r="E37" s="247">
        <v>16685.27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1207.78</v>
      </c>
      <c r="E40" s="247">
        <v>1207.78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2865.47</v>
      </c>
      <c r="E45" s="104">
        <f t="shared" si="9"/>
        <v>2865.47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2865.47</v>
      </c>
      <c r="E47" s="247">
        <v>2865.47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7614.04</v>
      </c>
      <c r="E54" s="247">
        <v>7400.87</v>
      </c>
      <c r="F54" s="93">
        <f t="shared" si="1"/>
        <v>97.200303649573684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7614.04</v>
      </c>
      <c r="E55" s="247">
        <v>7400.87</v>
      </c>
      <c r="F55" s="93">
        <f t="shared" si="1"/>
        <v>97.200303649573684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493524.8</v>
      </c>
      <c r="E56" s="104">
        <f t="shared" si="11"/>
        <v>520796.12</v>
      </c>
      <c r="F56" s="93">
        <f t="shared" si="1"/>
        <v>105.52582565253053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475148.56</v>
      </c>
      <c r="E57" s="247">
        <v>502419.89</v>
      </c>
      <c r="F57" s="93">
        <f t="shared" si="1"/>
        <v>105.73953754589934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18376.240000000002</v>
      </c>
      <c r="E62" s="247">
        <v>18376.23</v>
      </c>
      <c r="F62" s="93">
        <f t="shared" si="1"/>
        <v>99.999945581903589</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47579.409999999996</v>
      </c>
      <c r="E68" s="104">
        <f t="shared" si="13"/>
        <v>21484.089999999997</v>
      </c>
      <c r="F68" s="93">
        <f t="shared" si="1"/>
        <v>45.154174883631384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34349.78</v>
      </c>
      <c r="E69" s="104">
        <f t="shared" si="14"/>
        <v>8821.5499999999993</v>
      </c>
      <c r="F69" s="93">
        <f t="shared" si="1"/>
        <v>25.681532749263603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33791.769999999997</v>
      </c>
      <c r="E70" s="104">
        <f t="shared" si="15"/>
        <v>8678.64</v>
      </c>
      <c r="F70" s="93">
        <f t="shared" si="1"/>
        <v>25.682703214421736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33791.769999999997</v>
      </c>
      <c r="E72" s="247">
        <v>8678.64</v>
      </c>
      <c r="F72" s="93">
        <f t="shared" si="1"/>
        <v>25.682703214421736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558.01</v>
      </c>
      <c r="E76" s="247">
        <v>142.91</v>
      </c>
      <c r="F76" s="93">
        <f t="shared" si="1"/>
        <v>25.610652138850558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10575.169999999998</v>
      </c>
      <c r="E146" s="104">
        <f t="shared" si="26"/>
        <v>10008.079999999998</v>
      </c>
      <c r="F146" s="93">
        <f t="shared" si="1"/>
        <v>94.63753301365368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1048.07</v>
      </c>
      <c r="E147" s="247">
        <v>805.3</v>
      </c>
      <c r="F147" s="93">
        <f t="shared" si="1"/>
        <v>76.836470846412936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620.54999999999995</v>
      </c>
      <c r="E158" s="247">
        <v>740.55</v>
      </c>
      <c r="F158" s="93">
        <f t="shared" si="1"/>
        <v>119.33768431230361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8906.5499999999993</v>
      </c>
      <c r="E159" s="247">
        <v>8462.23</v>
      </c>
      <c r="F159" s="93">
        <f t="shared" si="1"/>
        <v>95.011311899669352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2703714.3600000003</v>
      </c>
      <c r="E175" s="104">
        <f t="shared" si="30"/>
        <v>2612699.94</v>
      </c>
      <c r="F175" s="93">
        <f t="shared" si="1"/>
        <v>96.633726500605619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100820.56</v>
      </c>
      <c r="E176" s="104">
        <f t="shared" si="31"/>
        <v>36518.29</v>
      </c>
      <c r="F176" s="93">
        <f t="shared" si="1"/>
        <v>36.221074352294814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8410.02</v>
      </c>
      <c r="E177" s="104">
        <f t="shared" si="32"/>
        <v>6349.9599999999991</v>
      </c>
      <c r="F177" s="93">
        <f t="shared" si="1"/>
        <v>75.504695589308938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1789.26</v>
      </c>
      <c r="E178" s="247">
        <v>1537.49</v>
      </c>
      <c r="F178" s="93">
        <f t="shared" si="1"/>
        <v>85.928819735533125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6381.91</v>
      </c>
      <c r="E179" s="247">
        <v>4567.1099999999997</v>
      </c>
      <c r="F179" s="93">
        <f t="shared" si="1"/>
        <v>71.563372093934248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238.85</v>
      </c>
      <c r="E186" s="247">
        <v>245.36</v>
      </c>
      <c r="F186" s="93">
        <f t="shared" si="1"/>
        <v>102.72555997487964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49160.45</v>
      </c>
      <c r="E189" s="247">
        <v>27271.34</v>
      </c>
      <c r="F189" s="93">
        <f t="shared" si="1"/>
        <v>55.474146392069237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43250.09</v>
      </c>
      <c r="E206" s="104">
        <f t="shared" si="37"/>
        <v>2896.9900000000002</v>
      </c>
      <c r="F206" s="93">
        <f t="shared" si="1"/>
        <v>6.6982288360556028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43250.09</v>
      </c>
      <c r="E207" s="104">
        <f t="shared" si="38"/>
        <v>2896.9900000000002</v>
      </c>
      <c r="F207" s="93">
        <f t="shared" si="1"/>
        <v>6.6982288360556028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36498.769999999997</v>
      </c>
      <c r="E208" s="247">
        <v>0.01</v>
      </c>
      <c r="F208" s="93">
        <f t="shared" si="1"/>
        <v>2.739818355522666E-5</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6751.32</v>
      </c>
      <c r="E217" s="247">
        <v>2896.98</v>
      </c>
      <c r="F217" s="93">
        <f t="shared" si="1"/>
        <v>42.909830966388796</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2602893.8000000003</v>
      </c>
      <c r="E237" s="104">
        <f t="shared" si="41"/>
        <v>2576181.65</v>
      </c>
      <c r="F237" s="93">
        <f t="shared" si="1"/>
        <v>98.973751829598257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2702341.85</v>
      </c>
      <c r="E238" s="104">
        <f t="shared" si="42"/>
        <v>2677775.37</v>
      </c>
      <c r="F238" s="93">
        <f t="shared" si="1"/>
        <v>99.090918863577528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2745591.94</v>
      </c>
      <c r="E239" s="104">
        <f t="shared" si="43"/>
        <v>2680672.3600000003</v>
      </c>
      <c r="F239" s="93">
        <f t="shared" si="1"/>
        <v>97.635497866445533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2609470.5299999998</v>
      </c>
      <c r="E240" s="247">
        <v>2544550.9500000002</v>
      </c>
      <c r="F240" s="93">
        <f t="shared" si="1"/>
        <v>97.512155080747377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136121.41</v>
      </c>
      <c r="E241" s="247">
        <v>136121.41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43250.09</v>
      </c>
      <c r="E242" s="104">
        <f t="shared" si="44"/>
        <v>2896.99</v>
      </c>
      <c r="F242" s="93">
        <f t="shared" si="1"/>
        <v>6.6982288360556019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43250.09</v>
      </c>
      <c r="E243" s="247">
        <v>2896.99</v>
      </c>
      <c r="F243" s="93">
        <f t="shared" si="1"/>
        <v>6.6982288360556019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-113529.59000000003</v>
      </c>
      <c r="E245" s="104">
        <f t="shared" si="45"/>
        <v>-115397.41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37958.74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37958.74</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151488.33000000002</v>
      </c>
      <c r="E250" s="104">
        <f t="shared" si="47"/>
        <v>115397.41</v>
      </c>
      <c r="F250" s="93">
        <f t="shared" si="1"/>
        <v>76.17577538811075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8238.7900000000009</v>
      </c>
      <c r="E251" s="247">
        <v>87709.69</v>
      </c>
      <c r="F251" s="93">
        <f t="shared" si="1"/>
        <v>1064.5943154273868</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143249.54</v>
      </c>
      <c r="E252" s="247">
        <v>27687.72</v>
      </c>
      <c r="F252" s="93">
        <f t="shared" si="1"/>
        <v>19.328313375386756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11910.23</v>
      </c>
      <c r="E255" s="247">
        <v>11632.38</v>
      </c>
      <c r="F255" s="93">
        <f t="shared" si="1"/>
        <v>97.667131533144186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2171.31</v>
      </c>
      <c r="E257" s="247">
        <v>2171.31</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25882.15</v>
      </c>
      <c r="E259" s="104">
        <f t="shared" si="49"/>
        <v>33398.07</v>
      </c>
      <c r="F259" s="93">
        <f t="shared" si="1"/>
        <v>129.03900951041547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25882.15</v>
      </c>
      <c r="E260" s="248">
        <v>33398.07</v>
      </c>
      <c r="F260" s="97">
        <f t="shared" si="1"/>
        <v>129.03900951041547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2606.69</v>
      </c>
      <c r="E264" s="247">
        <v>5805.88</v>
      </c>
      <c r="F264" s="93">
        <f t="shared" si="50"/>
        <v>222.72997556287862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7968.48</v>
      </c>
      <c r="E265" s="247">
        <v>4202.2</v>
      </c>
      <c r="F265" s="93">
        <f t="shared" si="50"/>
        <v>52.735276991345906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2906.19</v>
      </c>
      <c r="E287" s="247">
        <v>1580.97</v>
      </c>
      <c r="F287" s="93">
        <f t="shared" si="50"/>
        <v>54.400090840585094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5503.83</v>
      </c>
      <c r="E288" s="247">
        <v>4768.99</v>
      </c>
      <c r="F288" s="93">
        <f t="shared" si="50"/>
        <v>86.648570177494577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13675.95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35484.5</v>
      </c>
      <c r="E290" s="247">
        <v>27271.34</v>
      </c>
      <c r="F290" s="93">
        <f t="shared" si="50"/>
        <v>76.854232129521336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43250.09</v>
      </c>
      <c r="E294" s="247">
        <v>2896.99</v>
      </c>
      <c r="F294" s="93">
        <f t="shared" si="50"/>
        <v>6.6982288360556019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43" sqref="B14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13465.87</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13465.87</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13465.87</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293608.21000000002</v>
      </c>
      <c r="E35" s="81">
        <f t="shared" si="7"/>
        <v>235303.09</v>
      </c>
      <c r="F35" s="63">
        <f t="shared" si="1"/>
        <v>80.141863199261351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165775.54</v>
      </c>
      <c r="E36" s="81">
        <f t="shared" si="8"/>
        <v>168822.22</v>
      </c>
      <c r="F36" s="63">
        <f t="shared" si="1"/>
        <v>101.83783445977615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165775.54</v>
      </c>
      <c r="E37" s="249">
        <v>168822.22</v>
      </c>
      <c r="F37" s="63">
        <f t="shared" si="1"/>
        <v>101.83783445977615</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111134.75</v>
      </c>
      <c r="E50" s="81">
        <f t="shared" si="11"/>
        <v>66480.87</v>
      </c>
      <c r="F50" s="63">
        <f t="shared" si="1"/>
        <v>59.820056283025778</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111134.75</v>
      </c>
      <c r="E53" s="249">
        <v>66480.87</v>
      </c>
      <c r="F53" s="63">
        <f t="shared" si="1"/>
        <v>59.820056283025778</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16697.919999999998</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16697.919999999998</v>
      </c>
      <c r="E55" s="249">
        <v>0</v>
      </c>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6727.6</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6727.6</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3331.4500000000003</v>
      </c>
      <c r="E107" s="81">
        <f t="shared" si="21"/>
        <v>2881</v>
      </c>
      <c r="F107" s="63">
        <f t="shared" si="1"/>
        <v>86.478860556214258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2586.09</v>
      </c>
      <c r="E108" s="249">
        <v>1450</v>
      </c>
      <c r="F108" s="63">
        <f t="shared" si="1"/>
        <v>56.069200994551615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745.36</v>
      </c>
      <c r="E109" s="249">
        <v>1431</v>
      </c>
      <c r="F109" s="63">
        <f t="shared" si="1"/>
        <v>191.98776430181388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8732.7900000000009</v>
      </c>
      <c r="E114" s="81">
        <f t="shared" si="22"/>
        <v>10075.06</v>
      </c>
      <c r="F114" s="63">
        <f t="shared" si="1"/>
        <v>115.37046007060742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8732.7900000000009</v>
      </c>
      <c r="E126" s="249">
        <v>10075.06</v>
      </c>
      <c r="F126" s="63">
        <f t="shared" si="1"/>
        <v>115.37046007060742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2160.79</v>
      </c>
      <c r="E129" s="81">
        <f t="shared" si="26"/>
        <v>4151.71</v>
      </c>
      <c r="F129" s="63">
        <f t="shared" si="1"/>
        <v>192.13852341041934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1623.26</v>
      </c>
      <c r="E135" s="249">
        <v>2057.87</v>
      </c>
      <c r="F135" s="63">
        <f t="shared" si="1"/>
        <v>126.77389943693554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537.53</v>
      </c>
      <c r="E137" s="249">
        <v>2093.84</v>
      </c>
      <c r="F137" s="63">
        <f t="shared" si="1"/>
        <v>389.52988670399799</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307833.24</v>
      </c>
      <c r="E141" s="106">
        <f t="shared" si="28"/>
        <v>272604.33</v>
      </c>
      <c r="F141" s="82">
        <f t="shared" si="1"/>
        <v>88.555846015849369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G37" sqref="G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66" sqref="D6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100820.56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264691.73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183100.87999999998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65628.7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101897.1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1348.31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14226.77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66480.87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15109.98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15109.98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328994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185160.94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65880.479999999996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103711.89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1348.31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14220.26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88369.98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55463.08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55463.08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36518.289999999979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1580.9699999999998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1580.9699999999998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1342.12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1250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60.56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31.56</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238.85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238.85</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34937.32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4768.99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27271.34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2896.99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1</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33860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3023</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1</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Provjera</v>
      </c>
      <c r="C227" s="119" t="s">
        <v>3233</v>
      </c>
      <c r="D227" s="123"/>
      <c r="E227" s="71">
        <f t="shared" si="19"/>
        <v>0</v>
      </c>
      <c r="F227" s="71">
        <f t="shared" si="20"/>
        <v>1</v>
      </c>
      <c r="G227" s="71"/>
      <c r="H227" s="71"/>
      <c r="I227" s="71"/>
      <c r="J227" s="71"/>
      <c r="K227" s="71"/>
      <c r="L227" s="71">
        <f>IF(AND('PR-RAS'!D428&gt;0,SUM('PR-RAS'!D846:D846)=0),1,0)</f>
        <v>0</v>
      </c>
      <c r="M227" s="71">
        <f>IF(AND('PR-RAS'!E428&gt;0,SUM('PR-RAS'!E846:E846)=0),1,0)</f>
        <v>1</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0</v>
      </c>
      <c r="M250" s="71">
        <f>IF(AND('PR-RAS'!E536&gt;0,SUM('PR-RAS'!E915:E915)=0),1,0)</f>
        <v>1</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Komunalno Drustvo Kijevo</cp:lastModifiedBy>
  <cp:lastPrinted>2024-02-12T10:53:24Z</cp:lastPrinted>
  <dcterms:created xsi:type="dcterms:W3CDTF">2022-04-01T05:14:30Z</dcterms:created>
  <dcterms:modified xsi:type="dcterms:W3CDTF">2025-08-21T10:43:28Z</dcterms:modified>
</cp:coreProperties>
</file>