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Korisnik\Desktop\"/>
    </mc:Choice>
  </mc:AlternateContent>
  <xr:revisionPtr revIDLastSave="0" documentId="13_ncr:1_{EEEC839F-08DB-47B4-A0BD-9FB308FDB4B4}" xr6:coauthVersionLast="47" xr6:coauthVersionMax="47" xr10:uidLastSave="{00000000-0000-0000-0000-000000000000}"/>
  <bookViews>
    <workbookView xWindow="-120" yWindow="-120" windowWidth="29040" windowHeight="15840" xr2:uid="{00000000-000D-0000-FFFF-FFFF00000000}"/>
  </bookViews>
  <sheets>
    <sheet name="NC dio 102 bez cijena " sheetId="7" r:id="rId1"/>
  </sheets>
  <definedNames>
    <definedName name="_xlnm.Print_Area" localSheetId="0">'NC dio 102 bez cijena '!$A$1:$F$81</definedName>
  </definedNames>
  <calcPr calcId="191029"/>
</workbook>
</file>

<file path=xl/calcChain.xml><?xml version="1.0" encoding="utf-8"?>
<calcChain xmlns="http://schemas.openxmlformats.org/spreadsheetml/2006/main">
  <c r="F63" i="7" l="1"/>
  <c r="F56" i="7"/>
  <c r="F52" i="7"/>
  <c r="F47" i="7"/>
  <c r="F43" i="7"/>
  <c r="F39" i="7"/>
  <c r="F35" i="7"/>
  <c r="F31" i="7"/>
  <c r="F24" i="7"/>
  <c r="F20" i="7"/>
  <c r="F16" i="7"/>
  <c r="F10" i="7"/>
  <c r="F65" i="7" l="1"/>
  <c r="F66" i="7" s="1"/>
  <c r="F67" i="7" s="1"/>
</calcChain>
</file>

<file path=xl/sharedStrings.xml><?xml version="1.0" encoding="utf-8"?>
<sst xmlns="http://schemas.openxmlformats.org/spreadsheetml/2006/main" count="86" uniqueCount="69">
  <si>
    <t>Opis radova</t>
  </si>
  <si>
    <t>Jedinica mjere</t>
  </si>
  <si>
    <t>Količina</t>
  </si>
  <si>
    <t>Jed. Cijena</t>
  </si>
  <si>
    <t>1.</t>
  </si>
  <si>
    <t>1.1.</t>
  </si>
  <si>
    <t>Cijena</t>
  </si>
  <si>
    <t>m2</t>
  </si>
  <si>
    <t>2.</t>
  </si>
  <si>
    <t>2.1.</t>
  </si>
  <si>
    <t xml:space="preserve">Obračun radova: </t>
  </si>
  <si>
    <t>m3</t>
  </si>
  <si>
    <t>2.2.</t>
  </si>
  <si>
    <t>2.3.</t>
  </si>
  <si>
    <t>3.</t>
  </si>
  <si>
    <t>3.1.</t>
  </si>
  <si>
    <t>4.</t>
  </si>
  <si>
    <t>4.1.</t>
  </si>
  <si>
    <t>kom</t>
  </si>
  <si>
    <t>OPREMA CESTE</t>
  </si>
  <si>
    <t xml:space="preserve">      PROMETNI ZNAKOVI</t>
  </si>
  <si>
    <t xml:space="preserve">Obračun radova:      </t>
  </si>
  <si>
    <t>Red. br.</t>
  </si>
  <si>
    <t>m1</t>
  </si>
  <si>
    <t xml:space="preserve">ZEMLJANI RADOVI I TAMPONSKI ZASTOR </t>
  </si>
  <si>
    <t>2.4.</t>
  </si>
  <si>
    <t>GEODETSKI RADOVI</t>
  </si>
  <si>
    <t xml:space="preserve">Obračun se mjeri i obračunava u metrima trase prema projektu </t>
  </si>
  <si>
    <t xml:space="preserve">Izrada     elaborata     izvedenog     stanja     kao posebne    geodetske    podloge    položajno    i visinski   u  kartiranom   i  digitalnom   obliku   u mjerilu   1:1000.   NAPOMENA:   u   navedenim količinama nisu ukalkulirane duljine prijelaznih rampi na predmetnoj dionici.
</t>
  </si>
  <si>
    <t xml:space="preserve">Obračun  po m2 uređene površine </t>
  </si>
  <si>
    <t>Obračun radova:</t>
  </si>
  <si>
    <t xml:space="preserve">Obračun po m1 zapilavanja </t>
  </si>
  <si>
    <t xml:space="preserve">Obračun po m2 odvezenog i uklonjenog asfaltnog zastora  </t>
  </si>
  <si>
    <t>Pri   izradi   iskopa   treba   provesti   sve   mjere sigurnosti  pri  radu  i  sva  potrebna  osiguranja postoječih   objekata   i   komunikacija.    Široki iskop treba obavljati upotrebom odgovarajuće mehanizacije  i  drugih  sredstava,  a  ručni  rad  ograničiti    na   neophodni .   Pri   iskopu   trëba  voditi     raćuna     o    eventualnoj     postojećoj  infrastrukturi   tako   da   ne   dode   do   njenog oštećenja     ili    uništenja.</t>
  </si>
  <si>
    <t>Cijena  iskopa  na  trasi  jedinstvena  je  za  sve kategorije materijala. U cijeni je utovar i odvoz na  deponiju  (koju  osigurava  izvodač  radovaj sa  pronalaskom   deponije  i  svim  troškovima deponiranja.</t>
  </si>
  <si>
    <t>NAPOMENA:   Za  radove   iskopa   Izvoditelj   je duźan  dati  jedinstvenu  (prosječnu)  cijenu  za iskop  materijala  na  osnovu  vlastite  procijene udjela  pojedine  kategorije  uvidom  na  terenu tj.   postoji    samo    jedinična    cijena    za    sve kategorije   materijala   iskopa   bez   obzira   na stvarno  stanje  koje  se  može  pojaviti  tijekom izvodenja radova</t>
  </si>
  <si>
    <t xml:space="preserve">Obračun se vrši po m3 stvarno izvršenog tla u sraslom stanju </t>
  </si>
  <si>
    <t xml:space="preserve">Obračun se vrši prema m2 uređenog temeljnog tla </t>
  </si>
  <si>
    <t>2.5.</t>
  </si>
  <si>
    <t xml:space="preserve">Obračun se vrši prema m3 uređenog i zbijenog nasipa </t>
  </si>
  <si>
    <t>2.6.</t>
  </si>
  <si>
    <t xml:space="preserve">Obračun se vrši prema m2 uređene i zbijene posteljice  </t>
  </si>
  <si>
    <t>2.7.</t>
  </si>
  <si>
    <t xml:space="preserve">Obračun se vrši prema m1 potpuno završene bankine </t>
  </si>
  <si>
    <t xml:space="preserve">KOLNIČKA KONSTRUKCIJA </t>
  </si>
  <si>
    <t xml:space="preserve">Obračun se vrši po m3 ugrađenog materijala u zbijenom stanju </t>
  </si>
  <si>
    <t>3.2.</t>
  </si>
  <si>
    <t xml:space="preserve">Obračun se vrši po m2 ugrađenog sloja  </t>
  </si>
  <si>
    <t xml:space="preserve">Rad obuhvaća nabavu i postavljanje novih prometnih znakova prema "Pravilniku o prometnim znakovima i signalizaciji na cestama" (N.N. 92/2019). </t>
  </si>
  <si>
    <t>Po komadu postavljenog   znaka.</t>
  </si>
  <si>
    <t xml:space="preserve"> dio NC  br . 102  ( naselje Bajani ) </t>
  </si>
  <si>
    <t>2.8.</t>
  </si>
  <si>
    <t>PDV-e 25%</t>
  </si>
  <si>
    <t xml:space="preserve">SVEUKUPNO : </t>
  </si>
  <si>
    <t>UKUPNO:</t>
  </si>
  <si>
    <r>
      <rPr>
        <b/>
        <sz val="10"/>
        <rFont val="Calibri"/>
        <family val="2"/>
        <charset val="238"/>
        <scheme val="minor"/>
      </rPr>
      <t>Uklanjanje grmlja, šiblja i drveča</t>
    </r>
    <r>
      <rPr>
        <sz val="10"/>
        <rFont val="Calibri"/>
        <family val="2"/>
        <charset val="238"/>
        <scheme val="minor"/>
      </rPr>
      <t xml:space="preserve"> .Uklanjanje  trave te svog raslinja, grmlja, šiblja i  drveta  bez  obzira  na  promjer,  sa  površina bankina      te   na   mjestima   izlaska   trase   iz postojećeg    profila   prometnice    odnosno    u širini koridora zahvata, a sve kako bi se storili uvjeti  za izvedbu  zemljanih  i  drogih radova. Rad    obuhvaća    siječenje    śiblja    i    grmlja, odsijecanje granja, rezanje na dužine pogodne za  prijevoz,  vadenje  korijenja,  čišćenje  svega nepotrebnog  materijala  zaostalog  nakon  ovih radova, te utovar u vozilo, prevoz na deponiju, uključujući    troškove    pronalska    deponije    i deponiranje.  lzvodač   je  dužan  prije  davanja ponude  se  upoznati  sa  stvarnim  stanjem  na terenu.  Prilikom  čišćenja  terena   ne  smije  se nanositi     śteta     susjednim     površinama     i objektima u zoni zahvata.</t>
    </r>
  </si>
  <si>
    <r>
      <rPr>
        <b/>
        <sz val="10"/>
        <rFont val="Calibri"/>
        <family val="2"/>
        <charset val="238"/>
        <scheme val="minor"/>
      </rPr>
      <t>Strojno rezanje postojećeg asfaltnog zastora</t>
    </r>
    <r>
      <rPr>
        <sz val="10"/>
        <rFont val="Calibri"/>
        <family val="2"/>
        <charset val="238"/>
        <scheme val="minor"/>
      </rPr>
      <t xml:space="preserve">   Strojno     rezanje     (zapilavanje)     postojećeg asfaltnog      zastora      u      svrhu      pravilnog odsijecanja  površina prilikom iskopa (rušenja) te  uklapanja   novog  kolnika.  Pretpostavljena debljina  asfaltnog  kolnika  do  max  10cm.  Rad obuhvaća  strojno  rezanje  asfalta  te  čišćenje odnosno      otpraśivanje      zapilanog       ruba. Uklanjanje     kolničke     konstrukcije,     utovar,prevoz i deponiranje je obračunato kroz druge stavke ovog troškovnika. </t>
    </r>
  </si>
  <si>
    <r>
      <rPr>
        <b/>
        <sz val="10"/>
        <rFont val="Calibri"/>
        <family val="2"/>
        <charset val="238"/>
        <scheme val="minor"/>
      </rPr>
      <t>Rušenje i uklanjanje postojećih asfaltnih površina</t>
    </r>
    <r>
      <rPr>
        <sz val="10"/>
        <rFont val="Calibri"/>
        <family val="2"/>
        <charset val="238"/>
        <scheme val="minor"/>
      </rPr>
      <t xml:space="preserve">
Razbijanje      i      štemanje      postojećeg-starog      deformiranog  asfaltnog  zastora  sa predmetne dionice.   Pretpostavljena   debljina   postojećeg asfaltnog   kolnika   cca   6 cm.   Iskop   do   kote posteljice   novog   kolnika   obračunat   je   kroz druge  stavke  ovog  troškovnika    Rad obuhvaća   razbijanje,   otkop,   utovar   i   odvoz raskopanog   asfaltnog   materijala   uključujuć i pronalazak       deponije       i       sve       troškove deponiranja..     Uključeni     su    svi    pripremni radovi, alati i materijali.                                                                                                                      </t>
    </r>
  </si>
  <si>
    <r>
      <rPr>
        <b/>
        <sz val="10"/>
        <rFont val="Calibri"/>
        <family val="2"/>
        <charset val="238"/>
        <scheme val="minor"/>
      </rPr>
      <t xml:space="preserve"> Široki iskop </t>
    </r>
    <r>
      <rPr>
        <sz val="10"/>
        <rFont val="Calibri"/>
        <family val="2"/>
        <charset val="238"/>
        <scheme val="minor"/>
      </rPr>
      <t xml:space="preserve"> . Rad obuhvaća iskop materijala u tlu "A", "B" i "C" kategorije, a sve kako bi se stekli uvjeti za izvedbu  slojeva  buduće  kolničke  konstrukcije. Iskop  se  izvodi   strojno,   a  po   potrebi   neke iskope obavljati ručno pri čemu izvodač nema pravo na razliku u cijeni iskopa nastaln uslijed ovakvih   izmjena.   Sve   iskope   treba   obaviti prema     profilima,    predvidenim     visinskim kotama   i  propisanim   nagibima  po  projektu,  odnosno  po  zahtjevima  nadzornog  inženjera.</t>
    </r>
  </si>
  <si>
    <r>
      <t xml:space="preserve">  </t>
    </r>
    <r>
      <rPr>
        <b/>
        <sz val="10"/>
        <rFont val="Calibri"/>
        <family val="2"/>
        <charset val="238"/>
        <scheme val="minor"/>
      </rPr>
      <t xml:space="preserve">Uredenje temeljnog tla  </t>
    </r>
    <r>
      <rPr>
        <sz val="10"/>
        <rFont val="Calibri"/>
        <family val="2"/>
        <charset val="238"/>
        <scheme val="minor"/>
      </rPr>
      <t xml:space="preserve"> . Uredenje  temeljnog tla mehaničkim  zbijanjem vezana  tla,    Ms220  MN/m2.   Rad  se mjeri   i   obračunava   po   ćetvornom   metru stvarno  uredenog  temeljnog  tla.   U  cijenu  je uključeno prethodno  čišćenje  te  planiranje    i rad     potreban     za     postizanje     optimalne
vlažnosti  vezanih tala, vlaženjem ili rahljenjem i sušenjem,  izravnavanje površine  tla i zbijanje
odgovarajućim     sredstvima       do      tražene zbijenosti   te   sav   rad,   materijal   i   oprema potrebni     za     potpuno     dovrśenje     stavke uključujući   i   ispitivanje   i  kontrolu   kakvoće.
Izvedba,   kontroIa   kakvoće   i  obračun  prema važečim normama </t>
    </r>
  </si>
  <si>
    <r>
      <rPr>
        <b/>
        <sz val="10"/>
        <color theme="1"/>
        <rFont val="Calibri"/>
        <family val="2"/>
        <charset val="238"/>
        <scheme val="minor"/>
      </rPr>
      <t>Izrada  nasipa od miješanih  materijala iz iskopa na   trasi  i/iIi   iz  pozajmišta</t>
    </r>
    <r>
      <rPr>
        <sz val="10"/>
        <color theme="1"/>
        <rFont val="Calibri"/>
        <family val="2"/>
        <charset val="238"/>
        <scheme val="minor"/>
      </rPr>
      <t xml:space="preserve">.   Stavka   obuhvaća dobavu  materijala   (iz  iskopa   ili   pozajmišta), nasipavanje,   razastiranje   te  grubo  planiranje materijala    u   nasipu   prema    dimenzijama    i nagibima  it  projekta,  kao  i  sabijanje  istog  do potrebne   tbijenosti.   Debljina   nasipnog   sloja mora    biti    u    skladu    s    vrstom     nasipnog materijala     te     uporabljenim     građevinskim strojevima.  Modul  stišljivosti mjeren  kruźnom pločom Ø30cm  Ms&gt;40 MN/m2.
</t>
    </r>
  </si>
  <si>
    <r>
      <rPr>
        <b/>
        <sz val="10"/>
        <color theme="1"/>
        <rFont val="Calibri"/>
        <family val="2"/>
        <charset val="238"/>
        <scheme val="minor"/>
      </rPr>
      <t xml:space="preserve">Uredenje posteljice od mješanih materijala </t>
    </r>
    <r>
      <rPr>
        <sz val="10"/>
        <color theme="1"/>
        <rFont val="Calibri"/>
        <family val="2"/>
        <charset val="238"/>
        <scheme val="minor"/>
      </rPr>
      <t xml:space="preserve">
Uređenje     posteljice     nasipa    i    usjeka     od
miješanih    materijala    prìje    izrade    nosivog tamponskog  sloja.  Rad  obuhvaća  planiranje  i nabijanje   posteljice   sa  dotjerivanjem   nagiba prema     kotama     iz     projekta,     eventualnu sanaciju   pojedinih    manjih   povrśina   slabije kakovoće    boljim    materijalom,     eventualno kvašenje  ili prosušivanje  materijala  i  nabijanje do   potrebne    zbijenosti.    Stupanj   zbijenosti prema   standardnom   Proctorovom   postupku treba  bitl  veći  od  100%,  a  modul  stišljivosti mjeren   kruźnom    pločom    Ø30cm       Ms&gt;35 (40)MN/m2.
</t>
    </r>
  </si>
  <si>
    <r>
      <t xml:space="preserve">  </t>
    </r>
    <r>
      <rPr>
        <b/>
        <sz val="10"/>
        <color theme="1"/>
        <rFont val="Calibri"/>
        <family val="2"/>
        <charset val="238"/>
        <scheme val="minor"/>
      </rPr>
      <t xml:space="preserve">  lzrada bankina </t>
    </r>
    <r>
      <rPr>
        <sz val="10"/>
        <color theme="1"/>
        <rFont val="Calibri"/>
        <family val="2"/>
        <charset val="238"/>
        <scheme val="minor"/>
      </rPr>
      <t xml:space="preserve">  Izrada    bankine    od    sitnozrnatog    kamenog materijala  (jalovina  0-16mm)  uz  planiranje   i zbijanje  a  sve    u  skladu  s  detaljima  izvedbe odnosno  normalnom  protilu.  Stavka  uključuje dobavu materijala,  prijevoz,  istovar,  ugradbu  i nabijanje.    Bankina    širine    50cm    izvodi    se obostrano  uz rubove  kolnika  prema  detaljima  iz projekta.</t>
    </r>
  </si>
  <si>
    <r>
      <rPr>
        <b/>
        <sz val="10"/>
        <rFont val="Calibri"/>
        <family val="2"/>
        <charset val="238"/>
        <scheme val="minor"/>
      </rPr>
      <t>Nosivi sloj od nevezanog drobljenog  kamenog materijala 0/63MW</t>
    </r>
    <r>
      <rPr>
        <sz val="10"/>
        <rFont val="Calibri"/>
        <family val="2"/>
        <charset val="238"/>
        <scheme val="minor"/>
      </rPr>
      <t xml:space="preserve">
Izrada    nosivog    (tamponskog)    sloja    ispod asfaltnih    površina    kolnika    od    mehanički stabiliziranog   drobljenog  kamenog  materijala bez   veziva   u   sloju   debljine   d=20cm.   Rad obuhvaća    dobavu,    transport     i    ugradnju drobljenog  kamenog  materijala  veličine  zrna 0-63mm u nosivi sloj prema projektu.  Zahtjevi kvalitete    za   ugradeni   nosivi    sloj:    stupanj zbijenosti  u odnosu na modificirani  Proktorov postupak Sz=1oo'», Ms=80 MN/m2.
</t>
    </r>
  </si>
  <si>
    <r>
      <rPr>
        <b/>
        <sz val="10"/>
        <rFont val="Calibri"/>
        <family val="2"/>
        <charset val="238"/>
        <scheme val="minor"/>
      </rPr>
      <t>Nosivo-habajući slojevi od asfaltbetona</t>
    </r>
    <r>
      <rPr>
        <sz val="10"/>
        <rFont val="Calibri"/>
        <family val="2"/>
        <charset val="238"/>
        <scheme val="minor"/>
      </rPr>
      <t xml:space="preserve">  .  Nabava,  prijevoz  i  ugradnja  asfaltnog  nosivo- habajućeg    sloja   kolnika       asfaltbetonskom mjeśavinom  AC 16 surf  (BIT 50/70)  AG4 M4, debljine  6 cm u uvaljanom  stanju s drobljenim kamenim       materijalom              karbonatnog podrijetla.        Uvjeti    kvalitete    TUAK    2015.  Radovi      obuhvaćaju      nabavu      materijala, proizvodnju   mjeśavine,   prijevoz   do   mjesta ugradnje,  ugradnju  i valjanje iste do potrebne zbijenosti   (TUAK)   te  sve   radnje,   materijal   i opremu  potrebne  za  potpuni  dovršetak  ove stavke.
</t>
    </r>
  </si>
  <si>
    <r>
      <t xml:space="preserve">  </t>
    </r>
    <r>
      <rPr>
        <b/>
        <sz val="10"/>
        <rFont val="Calibri"/>
        <family val="2"/>
        <charset val="238"/>
        <scheme val="minor"/>
      </rPr>
      <t xml:space="preserve"> Znakovi različitih  naredbi</t>
    </r>
    <r>
      <rPr>
        <sz val="10"/>
        <rFont val="Calibri"/>
        <family val="2"/>
        <charset val="238"/>
        <scheme val="minor"/>
      </rPr>
      <t xml:space="preserve">
Nabava ì postavìjan)e  znakova izričitih naredbi .  Znakovi  se  pričvršćuju  na stupove  izradene  od  šavne  źeljezne   cijevi  i zaštíćene    od    korozije    postupkom    vručeg cinčanja  ili  na  aluminijske  stupove,  promjera 63,s  mm  koji  se  ugraduje  u  betonski  temelj kakvoče    betona   C25/30    oblika    zarubljene piramide  s gornjom stranicom kvadrata 30 cm i   donjom   40cm   i   visinom   70cm.   Znakove postavljati pod kutem od 93 - 95ᵉ u odnosu na os  prometnice.  Znakovi  se  izraduju  s  folijom "High  Intensity"  (znak  B01  i  B02  minimalne retrorefleksije klase II) na aluminijskoj  podlozi minimalne     debljine     2mm     s     pojačanim izvedbu   temelja   te   zatrpavanje   istog.   Ova stavka    odnosi    se    na    spoj    (već    ranije asfaltiranog dijela) NC 102 i postojeće NC 93.Znak B01, dimenzije 60x60x60cm</t>
    </r>
  </si>
  <si>
    <t xml:space="preserve">Modernizacija nerazvrstanih cesta na području Općine Kijevo, Ev. br. 3/26 </t>
  </si>
  <si>
    <t>MJESTO I DATUM:</t>
  </si>
  <si>
    <t>POTPIS I PEČAT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</si>
</sst>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kn&quot;_-;\-* #,##0.00\ &quot;kn&quot;_-;_-* &quot;-&quot;??\ &quot;kn&quot;_-;_-@_-"/>
    <numFmt numFmtId="43" formatCode="_-* #,##0.00_-;\-* #,##0.00_-;_-* &quot;-&quot;??_-;_-@_-"/>
    <numFmt numFmtId="164" formatCode="_-* #,##0.00\ _k_n_-;\-* #,##0.00\ _k_n_-;_-* &quot;-&quot;??\ _k_n_-;_-@_-"/>
    <numFmt numFmtId="165" formatCode="_-* #,##0\ _$_-;\-* #,##0\ _$_-;_-* &quot;-&quot;\ _$_-;_-@_-"/>
    <numFmt numFmtId="166" formatCode="_-* #,##0.00\ _$_-;\-* #,##0.00\ _$_-;_-* &quot;-&quot;??\ _$_-;_-@_-"/>
    <numFmt numFmtId="167" formatCode="@\ &quot;*&quot;"/>
    <numFmt numFmtId="168" formatCode="#,##0.00\ [$€-1]"/>
    <numFmt numFmtId="169" formatCode="#,##0.00_ ;\-#,##0.00\ "/>
    <numFmt numFmtId="170" formatCode="_-&quot;kn&quot;\ * #,##0.00_-;\-&quot;kn&quot;\ * #,##0.00_-;_-&quot;kn&quot;\ * &quot;-&quot;??_-;_-@_-"/>
    <numFmt numFmtId="171" formatCode="0.00_)"/>
    <numFmt numFmtId="172" formatCode="_-* #,##0.00_-;\-* #,##0.00_-;_-* \-??_-;_-@_-"/>
  </numFmts>
  <fonts count="31">
    <font>
      <sz val="11"/>
      <color theme="1"/>
      <name val="Calibri"/>
      <family val="2"/>
      <charset val="238"/>
      <scheme val="minor"/>
    </font>
    <font>
      <sz val="10"/>
      <name val="Arial"/>
      <family val="2"/>
    </font>
    <font>
      <sz val="10"/>
      <name val="Arial"/>
      <family val="2"/>
    </font>
    <font>
      <b/>
      <sz val="10"/>
      <name val="Arial"/>
      <family val="2"/>
      <charset val="238"/>
    </font>
    <font>
      <sz val="10"/>
      <name val="Arial"/>
      <family val="2"/>
      <charset val="238"/>
    </font>
    <font>
      <b/>
      <u/>
      <sz val="10"/>
      <name val="Arial"/>
      <family val="2"/>
    </font>
    <font>
      <sz val="11"/>
      <color theme="1"/>
      <name val="Calibri"/>
      <family val="2"/>
      <scheme val="minor"/>
    </font>
    <font>
      <b/>
      <sz val="10"/>
      <name val="Calibri"/>
      <family val="2"/>
      <scheme val="minor"/>
    </font>
    <font>
      <b/>
      <sz val="12"/>
      <name val="Calibri"/>
      <family val="2"/>
      <scheme val="minor"/>
    </font>
    <font>
      <b/>
      <sz val="10"/>
      <color theme="1"/>
      <name val="Calibri"/>
      <family val="2"/>
      <scheme val="minor"/>
    </font>
    <font>
      <sz val="10"/>
      <color theme="1"/>
      <name val="Calibri"/>
      <family val="2"/>
      <charset val="238"/>
      <scheme val="minor"/>
    </font>
    <font>
      <sz val="10"/>
      <color theme="1"/>
      <name val="Calibri"/>
      <family val="2"/>
      <scheme val="minor"/>
    </font>
    <font>
      <b/>
      <sz val="11"/>
      <color theme="1"/>
      <name val="Calibri"/>
      <family val="2"/>
      <charset val="238"/>
      <scheme val="minor"/>
    </font>
    <font>
      <sz val="8"/>
      <name val="Arial"/>
      <family val="2"/>
    </font>
    <font>
      <sz val="11"/>
      <color theme="1"/>
      <name val="Calibri"/>
      <family val="2"/>
      <charset val="238"/>
      <scheme val="minor"/>
    </font>
    <font>
      <sz val="11"/>
      <color theme="1"/>
      <name val="Arial"/>
    </font>
    <font>
      <sz val="11"/>
      <name val="Arial"/>
      <family val="2"/>
      <charset val="238"/>
    </font>
    <font>
      <sz val="11"/>
      <color indexed="8"/>
      <name val="Calibri"/>
      <family val="2"/>
      <charset val="238"/>
    </font>
    <font>
      <sz val="10"/>
      <name val="Arial CE"/>
      <family val="2"/>
      <charset val="238"/>
    </font>
    <font>
      <sz val="10"/>
      <name val="Helv"/>
    </font>
    <font>
      <sz val="11"/>
      <color indexed="18"/>
      <name val="Arial"/>
      <family val="2"/>
    </font>
    <font>
      <sz val="12"/>
      <name val="Courier"/>
      <family val="1"/>
      <charset val="238"/>
    </font>
    <font>
      <b/>
      <sz val="9"/>
      <name val="Tahoma"/>
      <family val="2"/>
    </font>
    <font>
      <sz val="12"/>
      <name val="CRO_Swiss_Light-Normal"/>
      <charset val="238"/>
    </font>
    <font>
      <sz val="11"/>
      <color rgb="FF000000"/>
      <name val="Calibri"/>
      <family val="2"/>
      <charset val="238"/>
    </font>
    <font>
      <sz val="10"/>
      <name val="Calibri"/>
      <family val="2"/>
      <charset val="238"/>
      <scheme val="minor"/>
    </font>
    <font>
      <b/>
      <sz val="10"/>
      <name val="Calibri"/>
      <family val="2"/>
      <charset val="238"/>
      <scheme val="minor"/>
    </font>
    <font>
      <b/>
      <sz val="10"/>
      <color theme="1"/>
      <name val="Calibri"/>
      <family val="2"/>
      <charset val="238"/>
      <scheme val="minor"/>
    </font>
    <font>
      <sz val="9"/>
      <name val="Calibri"/>
      <family val="2"/>
      <charset val="238"/>
      <scheme val="minor"/>
    </font>
    <font>
      <b/>
      <sz val="12"/>
      <color theme="1"/>
      <name val="Calibri"/>
      <family val="2"/>
      <charset val="238"/>
      <scheme val="minor"/>
    </font>
    <font>
      <b/>
      <i/>
      <sz val="10"/>
      <color theme="1"/>
      <name val="Calibri"/>
      <family val="2"/>
      <charset val="238"/>
      <scheme val="minor"/>
    </font>
  </fonts>
  <fills count="10">
    <fill>
      <patternFill patternType="none"/>
    </fill>
    <fill>
      <patternFill patternType="gray125"/>
    </fill>
    <fill>
      <patternFill patternType="gray0625"/>
    </fill>
    <fill>
      <patternFill patternType="solid">
        <fgColor indexed="27"/>
        <bgColor indexed="41"/>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bgColor indexed="64"/>
      </patternFill>
    </fill>
    <fill>
      <patternFill patternType="solid">
        <fgColor indexed="45"/>
        <bgColor indexed="64"/>
      </patternFill>
    </fill>
    <fill>
      <patternFill patternType="solid">
        <fgColor rgb="FFFFFF00"/>
        <bgColor indexed="64"/>
      </patternFill>
    </fill>
    <fill>
      <patternFill patternType="solid">
        <fgColor rgb="FFFFFF66"/>
        <bgColor indexed="64"/>
      </patternFill>
    </fill>
  </fills>
  <borders count="9">
    <border>
      <left/>
      <right/>
      <top/>
      <bottom/>
      <diagonal/>
    </border>
    <border>
      <left/>
      <right/>
      <top style="hair">
        <color indexed="64"/>
      </top>
      <bottom style="hair">
        <color indexed="6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s>
  <cellStyleXfs count="99">
    <xf numFmtId="0" fontId="0" fillId="0" borderId="0"/>
    <xf numFmtId="0" fontId="1" fillId="0" borderId="0"/>
    <xf numFmtId="166" fontId="4" fillId="0" borderId="0" applyFont="0" applyFill="0" applyBorder="0" applyAlignment="0" applyProtection="0"/>
    <xf numFmtId="167" fontId="5" fillId="2" borderId="1">
      <alignment horizontal="lef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5" fontId="3" fillId="3" borderId="2">
      <alignment vertical="center"/>
    </xf>
    <xf numFmtId="0" fontId="2" fillId="0" borderId="0"/>
    <xf numFmtId="0" fontId="4" fillId="0" borderId="0"/>
    <xf numFmtId="0" fontId="2" fillId="0" borderId="0"/>
    <xf numFmtId="0" fontId="2" fillId="0" borderId="0"/>
    <xf numFmtId="0" fontId="2" fillId="0" borderId="0"/>
    <xf numFmtId="0" fontId="2" fillId="0" borderId="0"/>
    <xf numFmtId="9" fontId="4" fillId="0" borderId="0" applyFont="0" applyFill="0" applyBorder="0" applyAlignment="0" applyProtection="0"/>
    <xf numFmtId="0" fontId="13" fillId="7" borderId="0" applyNumberFormat="0" applyFont="0" applyBorder="0" applyAlignment="0" applyProtection="0"/>
    <xf numFmtId="0" fontId="15"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6" fillId="0" borderId="0" applyFont="0" applyFill="0" applyBorder="0" applyAlignment="0" applyProtection="0"/>
    <xf numFmtId="164" fontId="4" fillId="0" borderId="0" applyFont="0" applyFill="0" applyBorder="0" applyAlignment="0" applyProtection="0"/>
    <xf numFmtId="164" fontId="4" fillId="0" borderId="0" applyFill="0" applyBorder="0" applyAlignment="0" applyProtection="0"/>
    <xf numFmtId="164" fontId="14" fillId="0" borderId="0" applyFont="0" applyFill="0" applyBorder="0" applyAlignment="0" applyProtection="0"/>
    <xf numFmtId="44" fontId="17"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0" fontId="4" fillId="0" borderId="0"/>
    <xf numFmtId="0" fontId="14" fillId="0" borderId="0"/>
    <xf numFmtId="0" fontId="4" fillId="0" borderId="0"/>
    <xf numFmtId="0" fontId="1" fillId="0" borderId="0"/>
    <xf numFmtId="0" fontId="1" fillId="0" borderId="0"/>
    <xf numFmtId="0" fontId="1" fillId="0" borderId="0"/>
    <xf numFmtId="0" fontId="14" fillId="0" borderId="0"/>
    <xf numFmtId="0" fontId="4" fillId="0" borderId="0"/>
    <xf numFmtId="0" fontId="4" fillId="0" borderId="0"/>
    <xf numFmtId="0" fontId="14" fillId="0" borderId="0"/>
    <xf numFmtId="171" fontId="21" fillId="0" borderId="0"/>
    <xf numFmtId="0" fontId="24" fillId="0" borderId="0"/>
    <xf numFmtId="168" fontId="24" fillId="0" borderId="0"/>
    <xf numFmtId="0" fontId="4" fillId="0" borderId="0"/>
    <xf numFmtId="0" fontId="4" fillId="0" borderId="0"/>
    <xf numFmtId="0" fontId="1" fillId="0" borderId="0"/>
    <xf numFmtId="0" fontId="14" fillId="0" borderId="0"/>
    <xf numFmtId="0" fontId="4" fillId="0" borderId="0"/>
    <xf numFmtId="0" fontId="6" fillId="0" borderId="0"/>
    <xf numFmtId="0" fontId="4" fillId="0" borderId="0"/>
    <xf numFmtId="0" fontId="16" fillId="0" borderId="0"/>
    <xf numFmtId="0" fontId="4" fillId="0" borderId="0"/>
    <xf numFmtId="0" fontId="4" fillId="0" borderId="0"/>
    <xf numFmtId="0" fontId="4" fillId="0" borderId="0"/>
    <xf numFmtId="0" fontId="23" fillId="0" borderId="0"/>
    <xf numFmtId="0" fontId="4" fillId="0" borderId="0"/>
    <xf numFmtId="0" fontId="4" fillId="0" borderId="0"/>
    <xf numFmtId="4" fontId="20" fillId="0" borderId="0">
      <alignment horizontal="justify" vertical="justify"/>
    </xf>
    <xf numFmtId="0" fontId="14" fillId="0" borderId="0"/>
    <xf numFmtId="0" fontId="4" fillId="0" borderId="0"/>
    <xf numFmtId="0" fontId="4" fillId="0" borderId="0"/>
    <xf numFmtId="0" fontId="6" fillId="0" borderId="0"/>
    <xf numFmtId="0" fontId="4" fillId="0" borderId="0"/>
    <xf numFmtId="0" fontId="14" fillId="0" borderId="0"/>
    <xf numFmtId="0" fontId="18" fillId="0" borderId="0"/>
    <xf numFmtId="0" fontId="4" fillId="0" borderId="0"/>
    <xf numFmtId="0" fontId="4" fillId="0" borderId="0"/>
    <xf numFmtId="0" fontId="4" fillId="0" borderId="0"/>
    <xf numFmtId="0" fontId="4" fillId="0" borderId="0"/>
    <xf numFmtId="49" fontId="22" fillId="8" borderId="8" applyAlignment="0">
      <alignment horizontal="left" vertical="center"/>
    </xf>
    <xf numFmtId="0" fontId="19" fillId="0" borderId="0"/>
    <xf numFmtId="0" fontId="19" fillId="0" borderId="0"/>
    <xf numFmtId="0" fontId="4" fillId="0" borderId="0"/>
    <xf numFmtId="170" fontId="4" fillId="0" borderId="0" applyFont="0" applyFill="0" applyBorder="0" applyAlignment="0" applyProtection="0"/>
    <xf numFmtId="172" fontId="4" fillId="0" borderId="0" applyFill="0" applyBorder="0" applyAlignment="0" applyProtection="0"/>
    <xf numFmtId="43"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cellStyleXfs>
  <cellXfs count="65">
    <xf numFmtId="0" fontId="0" fillId="0" borderId="0" xfId="0"/>
    <xf numFmtId="2" fontId="7" fillId="4" borderId="3" xfId="1" applyNumberFormat="1" applyFont="1" applyFill="1" applyBorder="1" applyAlignment="1">
      <alignment horizontal="center" wrapText="1"/>
    </xf>
    <xf numFmtId="1" fontId="8" fillId="5" borderId="3" xfId="31" applyNumberFormat="1" applyFont="1" applyFill="1" applyBorder="1" applyAlignment="1">
      <alignment horizontal="center" vertical="top"/>
    </xf>
    <xf numFmtId="0" fontId="0" fillId="0" borderId="0" xfId="0" applyAlignment="1">
      <alignment wrapText="1"/>
    </xf>
    <xf numFmtId="0" fontId="0" fillId="0" borderId="6" xfId="0" applyBorder="1"/>
    <xf numFmtId="0" fontId="9" fillId="0" borderId="7" xfId="0" applyFont="1" applyBorder="1" applyAlignment="1">
      <alignment vertical="top"/>
    </xf>
    <xf numFmtId="0" fontId="9" fillId="0" borderId="0" xfId="0" applyFont="1" applyAlignment="1">
      <alignment vertical="top"/>
    </xf>
    <xf numFmtId="0" fontId="9" fillId="0" borderId="6" xfId="0" applyFont="1" applyBorder="1" applyAlignment="1">
      <alignment vertical="top"/>
    </xf>
    <xf numFmtId="0" fontId="9" fillId="0" borderId="6" xfId="0" applyFont="1" applyBorder="1" applyAlignment="1">
      <alignment horizontal="left" vertical="top" wrapText="1"/>
    </xf>
    <xf numFmtId="0" fontId="9" fillId="0" borderId="0" xfId="0" applyFont="1" applyAlignment="1">
      <alignment horizontal="left" vertical="top" wrapText="1"/>
    </xf>
    <xf numFmtId="0" fontId="7" fillId="0" borderId="7" xfId="0" applyFont="1" applyBorder="1" applyAlignment="1">
      <alignment horizontal="left" vertical="top" wrapText="1"/>
    </xf>
    <xf numFmtId="0" fontId="7" fillId="0" borderId="7" xfId="0" applyFont="1" applyBorder="1" applyAlignment="1">
      <alignment vertical="top"/>
    </xf>
    <xf numFmtId="1" fontId="8" fillId="6" borderId="7" xfId="31" applyNumberFormat="1" applyFont="1" applyFill="1" applyBorder="1" applyAlignment="1">
      <alignment horizontal="center" vertical="top"/>
    </xf>
    <xf numFmtId="0" fontId="0" fillId="6" borderId="0" xfId="0" applyFill="1"/>
    <xf numFmtId="0" fontId="7" fillId="0" borderId="0" xfId="0" applyFont="1" applyAlignment="1">
      <alignment vertical="top"/>
    </xf>
    <xf numFmtId="0" fontId="12" fillId="0" borderId="0" xfId="0" applyFont="1" applyAlignment="1">
      <alignment vertical="top"/>
    </xf>
    <xf numFmtId="0" fontId="9" fillId="0" borderId="0" xfId="0" applyFont="1" applyAlignment="1">
      <alignment horizontal="left" vertical="top"/>
    </xf>
    <xf numFmtId="1" fontId="8" fillId="6" borderId="0" xfId="31" applyNumberFormat="1" applyFont="1" applyFill="1" applyAlignment="1">
      <alignment vertical="top" wrapText="1"/>
    </xf>
    <xf numFmtId="0" fontId="10" fillId="0" borderId="0" xfId="0" applyFont="1"/>
    <xf numFmtId="0" fontId="26" fillId="4" borderId="3" xfId="1" applyFont="1" applyFill="1" applyBorder="1" applyAlignment="1">
      <alignment horizontal="center" wrapText="1"/>
    </xf>
    <xf numFmtId="0" fontId="10" fillId="0" borderId="7" xfId="0" applyFont="1" applyBorder="1" applyAlignment="1">
      <alignment horizontal="left" vertical="top" wrapText="1"/>
    </xf>
    <xf numFmtId="0" fontId="25" fillId="0" borderId="0" xfId="0" applyFont="1" applyAlignment="1">
      <alignment horizontal="left" wrapText="1"/>
    </xf>
    <xf numFmtId="0" fontId="10" fillId="0" borderId="6" xfId="0" applyFont="1" applyBorder="1" applyAlignment="1">
      <alignment horizontal="left" vertical="top" wrapText="1"/>
    </xf>
    <xf numFmtId="0" fontId="26" fillId="6" borderId="7" xfId="31" applyFont="1" applyFill="1" applyBorder="1" applyAlignment="1">
      <alignment vertical="top" wrapText="1"/>
    </xf>
    <xf numFmtId="0" fontId="25" fillId="0" borderId="7" xfId="0" applyFont="1" applyBorder="1" applyAlignment="1">
      <alignment horizontal="left" vertical="top" wrapText="1"/>
    </xf>
    <xf numFmtId="0" fontId="10" fillId="0" borderId="6" xfId="0" applyFont="1" applyBorder="1" applyAlignment="1">
      <alignment vertical="top" wrapText="1"/>
    </xf>
    <xf numFmtId="0" fontId="10" fillId="0" borderId="0" xfId="0" applyFont="1" applyAlignment="1">
      <alignment vertical="top" wrapText="1"/>
    </xf>
    <xf numFmtId="0" fontId="25" fillId="0" borderId="0" xfId="0" applyFont="1" applyAlignment="1">
      <alignment horizontal="left" vertical="top" wrapText="1"/>
    </xf>
    <xf numFmtId="0" fontId="10" fillId="0" borderId="6" xfId="0" applyFont="1" applyBorder="1" applyAlignment="1">
      <alignment wrapText="1"/>
    </xf>
    <xf numFmtId="0" fontId="10" fillId="0" borderId="0" xfId="0" applyFont="1" applyAlignment="1">
      <alignment wrapText="1"/>
    </xf>
    <xf numFmtId="0" fontId="25" fillId="0" borderId="0" xfId="0" applyFont="1" applyAlignment="1">
      <alignment vertical="top" wrapText="1"/>
    </xf>
    <xf numFmtId="0" fontId="27" fillId="0" borderId="0" xfId="0" applyFont="1"/>
    <xf numFmtId="49" fontId="26" fillId="4" borderId="3" xfId="1" applyNumberFormat="1" applyFont="1" applyFill="1" applyBorder="1" applyAlignment="1">
      <alignment horizontal="center" wrapText="1"/>
    </xf>
    <xf numFmtId="168" fontId="26" fillId="4" borderId="3" xfId="1" applyNumberFormat="1" applyFont="1" applyFill="1" applyBorder="1" applyAlignment="1">
      <alignment horizontal="center" wrapText="1"/>
    </xf>
    <xf numFmtId="0" fontId="10" fillId="0" borderId="7" xfId="0" applyFont="1" applyBorder="1"/>
    <xf numFmtId="4" fontId="10" fillId="0" borderId="7" xfId="0" applyNumberFormat="1" applyFont="1" applyBorder="1"/>
    <xf numFmtId="4" fontId="10" fillId="0" borderId="0" xfId="0" applyNumberFormat="1" applyFont="1"/>
    <xf numFmtId="0" fontId="10" fillId="0" borderId="6" xfId="0" applyFont="1" applyBorder="1" applyAlignment="1">
      <alignment horizontal="right"/>
    </xf>
    <xf numFmtId="4" fontId="10" fillId="0" borderId="6" xfId="0" applyNumberFormat="1" applyFont="1" applyBorder="1"/>
    <xf numFmtId="169" fontId="10" fillId="0" borderId="6" xfId="0" applyNumberFormat="1" applyFont="1" applyBorder="1" applyAlignment="1">
      <alignment horizontal="right"/>
    </xf>
    <xf numFmtId="0" fontId="10" fillId="6" borderId="7" xfId="0" applyFont="1" applyFill="1" applyBorder="1"/>
    <xf numFmtId="0" fontId="10" fillId="0" borderId="7" xfId="0" applyFont="1" applyBorder="1" applyAlignment="1">
      <alignment wrapText="1"/>
    </xf>
    <xf numFmtId="0" fontId="10" fillId="0" borderId="6" xfId="0" applyFont="1" applyBorder="1" applyAlignment="1">
      <alignment horizontal="right" wrapText="1"/>
    </xf>
    <xf numFmtId="4" fontId="10" fillId="0" borderId="6" xfId="0" applyNumberFormat="1" applyFont="1" applyBorder="1" applyAlignment="1">
      <alignment wrapText="1"/>
    </xf>
    <xf numFmtId="0" fontId="10" fillId="0" borderId="0" xfId="0" applyFont="1" applyAlignment="1">
      <alignment horizontal="right" wrapText="1"/>
    </xf>
    <xf numFmtId="4" fontId="10" fillId="0" borderId="0" xfId="0" applyNumberFormat="1" applyFont="1" applyAlignment="1">
      <alignment wrapText="1"/>
    </xf>
    <xf numFmtId="169" fontId="10" fillId="0" borderId="0" xfId="0" applyNumberFormat="1" applyFont="1" applyAlignment="1">
      <alignment horizontal="right"/>
    </xf>
    <xf numFmtId="0" fontId="10" fillId="0" borderId="0" xfId="0" applyFont="1" applyAlignment="1">
      <alignment horizontal="right"/>
    </xf>
    <xf numFmtId="0" fontId="10" fillId="0" borderId="6" xfId="0" applyFont="1" applyBorder="1"/>
    <xf numFmtId="4" fontId="27" fillId="6" borderId="0" xfId="0" applyNumberFormat="1" applyFont="1" applyFill="1" applyAlignment="1">
      <alignment wrapText="1"/>
    </xf>
    <xf numFmtId="4" fontId="27" fillId="0" borderId="0" xfId="0" applyNumberFormat="1" applyFont="1"/>
    <xf numFmtId="0" fontId="28" fillId="0" borderId="0" xfId="57" applyFont="1" applyAlignment="1">
      <alignment vertical="top" wrapText="1"/>
    </xf>
    <xf numFmtId="0" fontId="8" fillId="6" borderId="0" xfId="31" applyFont="1" applyFill="1" applyAlignment="1">
      <alignment horizontal="left" vertical="top" wrapText="1"/>
    </xf>
    <xf numFmtId="0" fontId="8" fillId="5" borderId="4" xfId="31" applyFont="1" applyFill="1" applyBorder="1" applyAlignment="1">
      <alignment vertical="top" wrapText="1"/>
    </xf>
    <xf numFmtId="0" fontId="6" fillId="5" borderId="4" xfId="0" applyFont="1" applyFill="1" applyBorder="1"/>
    <xf numFmtId="0" fontId="6" fillId="5" borderId="5" xfId="0" applyFont="1" applyFill="1" applyBorder="1"/>
    <xf numFmtId="0" fontId="7" fillId="6" borderId="0" xfId="31" applyFont="1" applyFill="1" applyAlignment="1">
      <alignment vertical="top" wrapText="1"/>
    </xf>
    <xf numFmtId="0" fontId="11" fillId="6" borderId="0" xfId="0" applyFont="1" applyFill="1" applyAlignment="1">
      <alignment wrapText="1"/>
    </xf>
    <xf numFmtId="0" fontId="0" fillId="6" borderId="0" xfId="0" applyFill="1" applyAlignment="1">
      <alignment horizontal="right"/>
    </xf>
    <xf numFmtId="0" fontId="10" fillId="6" borderId="0" xfId="0" applyFont="1" applyFill="1"/>
    <xf numFmtId="0" fontId="0" fillId="9" borderId="0" xfId="0" applyFill="1" applyAlignment="1">
      <alignment horizontal="right"/>
    </xf>
    <xf numFmtId="0" fontId="29" fillId="9" borderId="0" xfId="0" applyFont="1" applyFill="1" applyAlignment="1">
      <alignment horizontal="left"/>
    </xf>
    <xf numFmtId="0" fontId="10" fillId="9" borderId="0" xfId="0" applyFont="1" applyFill="1"/>
    <xf numFmtId="0" fontId="30" fillId="0" borderId="0" xfId="0" applyFont="1"/>
    <xf numFmtId="0" fontId="30" fillId="0" borderId="0" xfId="0" applyFont="1" applyAlignment="1">
      <alignment horizontal="center"/>
    </xf>
  </cellXfs>
  <cellStyles count="99">
    <cellStyle name="Comma 2" xfId="2" xr:uid="{00000000-0005-0000-0000-000000000000}"/>
    <cellStyle name="Comma 2 2" xfId="42" xr:uid="{00000000-0005-0000-0000-000001000000}"/>
    <cellStyle name="Comma 2 3" xfId="41" xr:uid="{00000000-0005-0000-0000-000002000000}"/>
    <cellStyle name="Comma 3" xfId="43" xr:uid="{00000000-0005-0000-0000-000003000000}"/>
    <cellStyle name="Comma 3 2" xfId="44" xr:uid="{00000000-0005-0000-0000-000004000000}"/>
    <cellStyle name="Comma 4" xfId="45" xr:uid="{00000000-0005-0000-0000-000005000000}"/>
    <cellStyle name="Comma 4 2" xfId="46" xr:uid="{00000000-0005-0000-0000-000006000000}"/>
    <cellStyle name="Comma 5" xfId="47" xr:uid="{00000000-0005-0000-0000-000007000000}"/>
    <cellStyle name="Currency 2" xfId="48" xr:uid="{00000000-0005-0000-0000-000008000000}"/>
    <cellStyle name="Currency 3" xfId="49" xr:uid="{00000000-0005-0000-0000-000009000000}"/>
    <cellStyle name="Currency 4" xfId="50" xr:uid="{00000000-0005-0000-0000-00000A000000}"/>
    <cellStyle name="Naslov" xfId="3" xr:uid="{00000000-0005-0000-0000-00000B000000}"/>
    <cellStyle name="Normal 10" xfId="51" xr:uid="{00000000-0005-0000-0000-00000C000000}"/>
    <cellStyle name="Normal 10 2" xfId="52" xr:uid="{00000000-0005-0000-0000-00000D000000}"/>
    <cellStyle name="Normal 11" xfId="4" xr:uid="{00000000-0005-0000-0000-00000E000000}"/>
    <cellStyle name="Normal 12 4" xfId="53" xr:uid="{00000000-0005-0000-0000-00000F000000}"/>
    <cellStyle name="Normal 13" xfId="5" xr:uid="{00000000-0005-0000-0000-000010000000}"/>
    <cellStyle name="Normal 133" xfId="54" xr:uid="{00000000-0005-0000-0000-000011000000}"/>
    <cellStyle name="Normal 16" xfId="6" xr:uid="{00000000-0005-0000-0000-000012000000}"/>
    <cellStyle name="Normal 18" xfId="7" xr:uid="{00000000-0005-0000-0000-000013000000}"/>
    <cellStyle name="Normal 19" xfId="55" xr:uid="{00000000-0005-0000-0000-000014000000}"/>
    <cellStyle name="Normal 19 2" xfId="56" xr:uid="{00000000-0005-0000-0000-000015000000}"/>
    <cellStyle name="Normal 2" xfId="1" xr:uid="{00000000-0005-0000-0000-000016000000}"/>
    <cellStyle name="Normal 2 2" xfId="8" xr:uid="{00000000-0005-0000-0000-000017000000}"/>
    <cellStyle name="Normal 2 2 2" xfId="58" xr:uid="{00000000-0005-0000-0000-000018000000}"/>
    <cellStyle name="Normal 2 2 3 2" xfId="59" xr:uid="{00000000-0005-0000-0000-000019000000}"/>
    <cellStyle name="Normal 2 3" xfId="32" xr:uid="{00000000-0005-0000-0000-00001A000000}"/>
    <cellStyle name="Normal 2 4" xfId="60" xr:uid="{00000000-0005-0000-0000-00001B000000}"/>
    <cellStyle name="Normal 2 5" xfId="61" xr:uid="{00000000-0005-0000-0000-00001C000000}"/>
    <cellStyle name="Normal 2 6" xfId="57" xr:uid="{00000000-0005-0000-0000-00001D000000}"/>
    <cellStyle name="Normal 20" xfId="9" xr:uid="{00000000-0005-0000-0000-00001E000000}"/>
    <cellStyle name="Normal 22" xfId="10" xr:uid="{00000000-0005-0000-0000-00001F000000}"/>
    <cellStyle name="Normal 25" xfId="11" xr:uid="{00000000-0005-0000-0000-000020000000}"/>
    <cellStyle name="Normal 26" xfId="62" xr:uid="{00000000-0005-0000-0000-000021000000}"/>
    <cellStyle name="Normal 26 2" xfId="63" xr:uid="{00000000-0005-0000-0000-000022000000}"/>
    <cellStyle name="Normal 27" xfId="12" xr:uid="{00000000-0005-0000-0000-000023000000}"/>
    <cellStyle name="Normal 28" xfId="64" xr:uid="{00000000-0005-0000-0000-000024000000}"/>
    <cellStyle name="Normal 29" xfId="13" xr:uid="{00000000-0005-0000-0000-000025000000}"/>
    <cellStyle name="Normal 3" xfId="14" xr:uid="{00000000-0005-0000-0000-000026000000}"/>
    <cellStyle name="Normal 3 2" xfId="33" xr:uid="{00000000-0005-0000-0000-000027000000}"/>
    <cellStyle name="Normal 3 2 2" xfId="66" xr:uid="{00000000-0005-0000-0000-000028000000}"/>
    <cellStyle name="Normal 3 2 2 3" xfId="67" xr:uid="{00000000-0005-0000-0000-000029000000}"/>
    <cellStyle name="Normal 3 3" xfId="65" xr:uid="{00000000-0005-0000-0000-00002A000000}"/>
    <cellStyle name="Normal 32" xfId="15" xr:uid="{00000000-0005-0000-0000-00002B000000}"/>
    <cellStyle name="Normal 34" xfId="16" xr:uid="{00000000-0005-0000-0000-00002C000000}"/>
    <cellStyle name="Normal 36" xfId="17" xr:uid="{00000000-0005-0000-0000-00002D000000}"/>
    <cellStyle name="Normal 38" xfId="18" xr:uid="{00000000-0005-0000-0000-00002E000000}"/>
    <cellStyle name="Normal 4" xfId="19" xr:uid="{00000000-0005-0000-0000-00002F000000}"/>
    <cellStyle name="Normal 4 2" xfId="34" xr:uid="{00000000-0005-0000-0000-000030000000}"/>
    <cellStyle name="Normal 4 2 2" xfId="69" xr:uid="{00000000-0005-0000-0000-000031000000}"/>
    <cellStyle name="Normal 4 3" xfId="68" xr:uid="{00000000-0005-0000-0000-000032000000}"/>
    <cellStyle name="Normal 40" xfId="20" xr:uid="{00000000-0005-0000-0000-000033000000}"/>
    <cellStyle name="Normal 42" xfId="21" xr:uid="{00000000-0005-0000-0000-000034000000}"/>
    <cellStyle name="Normal 44" xfId="22" xr:uid="{00000000-0005-0000-0000-000035000000}"/>
    <cellStyle name="Normal 46" xfId="23" xr:uid="{00000000-0005-0000-0000-000036000000}"/>
    <cellStyle name="Normal 5" xfId="24" xr:uid="{00000000-0005-0000-0000-000037000000}"/>
    <cellStyle name="Normal 5 2" xfId="35" xr:uid="{00000000-0005-0000-0000-000038000000}"/>
    <cellStyle name="Normal 5 2 2" xfId="72" xr:uid="{00000000-0005-0000-0000-000039000000}"/>
    <cellStyle name="Normal 5 2 3" xfId="71" xr:uid="{00000000-0005-0000-0000-00003A000000}"/>
    <cellStyle name="Normal 5 3" xfId="70" xr:uid="{00000000-0005-0000-0000-00003B000000}"/>
    <cellStyle name="Normal 58_Jezevac_pecenjara_concept_tender_v_2011060_1" xfId="73" xr:uid="{00000000-0005-0000-0000-00003C000000}"/>
    <cellStyle name="Normal 6" xfId="25" xr:uid="{00000000-0005-0000-0000-00003D000000}"/>
    <cellStyle name="Normal 6 2" xfId="36" xr:uid="{00000000-0005-0000-0000-00003E000000}"/>
    <cellStyle name="Normal 6 2 2" xfId="75" xr:uid="{00000000-0005-0000-0000-00003F000000}"/>
    <cellStyle name="Normal 6 3" xfId="74" xr:uid="{00000000-0005-0000-0000-000040000000}"/>
    <cellStyle name="Normal 7" xfId="31" xr:uid="{00000000-0005-0000-0000-000041000000}"/>
    <cellStyle name="Normal 7 2" xfId="76" xr:uid="{00000000-0005-0000-0000-000042000000}"/>
    <cellStyle name="Normal 9" xfId="26" xr:uid="{00000000-0005-0000-0000-000043000000}"/>
    <cellStyle name="Normal 9 4" xfId="77" xr:uid="{00000000-0005-0000-0000-000044000000}"/>
    <cellStyle name="Normal1" xfId="78" xr:uid="{00000000-0005-0000-0000-000045000000}"/>
    <cellStyle name="Normalno" xfId="0" builtinId="0"/>
    <cellStyle name="Normalno 12" xfId="79" xr:uid="{00000000-0005-0000-0000-000047000000}"/>
    <cellStyle name="Normalno 2" xfId="80" xr:uid="{00000000-0005-0000-0000-000048000000}"/>
    <cellStyle name="Normalno 2 2" xfId="81" xr:uid="{00000000-0005-0000-0000-000049000000}"/>
    <cellStyle name="Normalno 2 3" xfId="82" xr:uid="{00000000-0005-0000-0000-00004A000000}"/>
    <cellStyle name="Normalno 3" xfId="83" xr:uid="{00000000-0005-0000-0000-00004B000000}"/>
    <cellStyle name="Normalno 3 4 2" xfId="84" xr:uid="{00000000-0005-0000-0000-00004C000000}"/>
    <cellStyle name="Normalno 4" xfId="85" xr:uid="{00000000-0005-0000-0000-00004D000000}"/>
    <cellStyle name="Normalno 4 2" xfId="86" xr:uid="{00000000-0005-0000-0000-00004E000000}"/>
    <cellStyle name="Normalno 5" xfId="40" xr:uid="{00000000-0005-0000-0000-00004F000000}"/>
    <cellStyle name="Normalno 6" xfId="39" xr:uid="{00000000-0005-0000-0000-000050000000}"/>
    <cellStyle name="Normalno 9" xfId="87" xr:uid="{00000000-0005-0000-0000-000051000000}"/>
    <cellStyle name="Obično 2" xfId="88" xr:uid="{00000000-0005-0000-0000-000052000000}"/>
    <cellStyle name="Obično_JADRAN" xfId="89" xr:uid="{00000000-0005-0000-0000-000053000000}"/>
    <cellStyle name="Percent 2 10" xfId="28" xr:uid="{00000000-0005-0000-0000-000054000000}"/>
    <cellStyle name="Percent 2 2" xfId="27" xr:uid="{00000000-0005-0000-0000-000055000000}"/>
    <cellStyle name="Percent 2 3" xfId="37" xr:uid="{00000000-0005-0000-0000-000056000000}"/>
    <cellStyle name="Percent 2 31" xfId="29" xr:uid="{00000000-0005-0000-0000-000057000000}"/>
    <cellStyle name="prostor" xfId="90" xr:uid="{00000000-0005-0000-0000-000058000000}"/>
    <cellStyle name="STAVKE" xfId="38" xr:uid="{00000000-0005-0000-0000-000059000000}"/>
    <cellStyle name="Stil 1" xfId="91" xr:uid="{00000000-0005-0000-0000-00005A000000}"/>
    <cellStyle name="Style 1" xfId="92" xr:uid="{00000000-0005-0000-0000-00005B000000}"/>
    <cellStyle name="Style 1 2" xfId="93" xr:uid="{00000000-0005-0000-0000-00005C000000}"/>
    <cellStyle name="Ukupno" xfId="30" xr:uid="{00000000-0005-0000-0000-00005D000000}"/>
    <cellStyle name="Valuta 2" xfId="94" xr:uid="{00000000-0005-0000-0000-00005E000000}"/>
    <cellStyle name="Zarez 2" xfId="95" xr:uid="{00000000-0005-0000-0000-00005F000000}"/>
    <cellStyle name="Zarez 2 2" xfId="96" xr:uid="{00000000-0005-0000-0000-000060000000}"/>
    <cellStyle name="Zarez 2 3" xfId="97" xr:uid="{00000000-0005-0000-0000-000061000000}"/>
    <cellStyle name="Zarez 6" xfId="98" xr:uid="{00000000-0005-0000-0000-000062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70"/>
  <sheetViews>
    <sheetView tabSelected="1" view="pageBreakPreview" topLeftCell="A55" zoomScale="96" zoomScaleNormal="100" zoomScaleSheetLayoutView="96" workbookViewId="0">
      <selection activeCell="D67" sqref="D67"/>
    </sheetView>
  </sheetViews>
  <sheetFormatPr defaultRowHeight="15"/>
  <cols>
    <col min="1" max="1" width="5.42578125" customWidth="1"/>
    <col min="2" max="2" width="38.7109375" style="18" customWidth="1"/>
    <col min="3" max="3" width="7.5703125" style="18" customWidth="1"/>
    <col min="4" max="4" width="8.5703125" style="18" customWidth="1"/>
    <col min="5" max="6" width="9.85546875" style="18" customWidth="1"/>
  </cols>
  <sheetData>
    <row r="2" spans="1:10" ht="15.75">
      <c r="A2" s="60"/>
      <c r="B2" s="61" t="s">
        <v>66</v>
      </c>
      <c r="C2" s="61"/>
      <c r="D2" s="61"/>
      <c r="E2" s="61"/>
      <c r="F2" s="62"/>
    </row>
    <row r="3" spans="1:10" ht="15.75">
      <c r="A3" s="60"/>
      <c r="B3" s="61" t="s">
        <v>50</v>
      </c>
      <c r="C3" s="61"/>
      <c r="D3" s="61"/>
      <c r="E3" s="61"/>
      <c r="F3" s="62"/>
    </row>
    <row r="4" spans="1:10">
      <c r="A4" s="58"/>
      <c r="B4" s="59"/>
      <c r="C4" s="59"/>
      <c r="D4" s="59"/>
      <c r="E4" s="59"/>
    </row>
    <row r="6" spans="1:10" ht="30" customHeight="1">
      <c r="A6" s="1" t="s">
        <v>22</v>
      </c>
      <c r="B6" s="19" t="s">
        <v>0</v>
      </c>
      <c r="C6" s="32" t="s">
        <v>1</v>
      </c>
      <c r="D6" s="19" t="s">
        <v>2</v>
      </c>
      <c r="E6" s="33" t="s">
        <v>3</v>
      </c>
      <c r="F6" s="33" t="s">
        <v>6</v>
      </c>
    </row>
    <row r="7" spans="1:10" ht="15.75">
      <c r="A7" s="2" t="s">
        <v>4</v>
      </c>
      <c r="B7" s="53" t="s">
        <v>26</v>
      </c>
      <c r="C7" s="54"/>
      <c r="D7" s="54"/>
      <c r="E7" s="54"/>
      <c r="F7" s="55"/>
    </row>
    <row r="8" spans="1:10" ht="79.5" customHeight="1">
      <c r="A8" s="10" t="s">
        <v>5</v>
      </c>
      <c r="B8" s="20" t="s">
        <v>28</v>
      </c>
      <c r="C8" s="34"/>
      <c r="D8" s="35"/>
      <c r="E8" s="34"/>
      <c r="F8" s="34"/>
    </row>
    <row r="9" spans="1:10" ht="15" customHeight="1">
      <c r="A9" s="9"/>
      <c r="B9" s="21" t="s">
        <v>21</v>
      </c>
      <c r="D9" s="36"/>
    </row>
    <row r="10" spans="1:10" ht="26.25" customHeight="1">
      <c r="A10" s="8"/>
      <c r="B10" s="22" t="s">
        <v>27</v>
      </c>
      <c r="C10" s="37" t="s">
        <v>23</v>
      </c>
      <c r="D10" s="38">
        <v>400</v>
      </c>
      <c r="E10" s="39"/>
      <c r="F10" s="38">
        <f>D10*E10</f>
        <v>0</v>
      </c>
    </row>
    <row r="12" spans="1:10" ht="15.75">
      <c r="A12" s="2" t="s">
        <v>8</v>
      </c>
      <c r="B12" s="53" t="s">
        <v>24</v>
      </c>
      <c r="C12" s="54"/>
      <c r="D12" s="54"/>
      <c r="E12" s="54"/>
      <c r="F12" s="55"/>
    </row>
    <row r="13" spans="1:10" s="13" customFormat="1" ht="15.75">
      <c r="A13" s="12"/>
      <c r="B13" s="23"/>
      <c r="C13" s="40"/>
      <c r="D13" s="40"/>
      <c r="E13" s="40"/>
      <c r="F13" s="40"/>
    </row>
    <row r="14" spans="1:10" ht="234" customHeight="1">
      <c r="A14" s="11" t="s">
        <v>9</v>
      </c>
      <c r="B14" s="24" t="s">
        <v>55</v>
      </c>
      <c r="C14" s="41"/>
      <c r="D14" s="34"/>
      <c r="E14" s="34"/>
      <c r="F14" s="34"/>
    </row>
    <row r="15" spans="1:10">
      <c r="B15" s="18" t="s">
        <v>10</v>
      </c>
      <c r="C15" s="29"/>
    </row>
    <row r="16" spans="1:10">
      <c r="A16" s="4"/>
      <c r="B16" s="25" t="s">
        <v>29</v>
      </c>
      <c r="C16" s="42" t="s">
        <v>7</v>
      </c>
      <c r="D16" s="43">
        <v>300</v>
      </c>
      <c r="E16" s="39"/>
      <c r="F16" s="38">
        <f>D16*E16</f>
        <v>0</v>
      </c>
      <c r="G16" s="3"/>
      <c r="H16" s="3"/>
      <c r="I16" s="3"/>
      <c r="J16" s="3"/>
    </row>
    <row r="17" spans="1:10">
      <c r="B17" s="26"/>
      <c r="C17" s="44"/>
      <c r="D17" s="45"/>
      <c r="E17" s="46"/>
      <c r="F17" s="36"/>
      <c r="G17" s="3"/>
      <c r="H17" s="3"/>
      <c r="I17" s="3"/>
      <c r="J17" s="3"/>
    </row>
    <row r="18" spans="1:10" ht="119.25" customHeight="1">
      <c r="A18" s="11" t="s">
        <v>12</v>
      </c>
      <c r="B18" s="24" t="s">
        <v>56</v>
      </c>
      <c r="C18" s="41"/>
      <c r="D18" s="34"/>
      <c r="E18" s="34"/>
      <c r="F18" s="34"/>
    </row>
    <row r="19" spans="1:10">
      <c r="B19" s="18" t="s">
        <v>30</v>
      </c>
      <c r="C19" s="29"/>
    </row>
    <row r="20" spans="1:10">
      <c r="B20" s="26" t="s">
        <v>31</v>
      </c>
      <c r="C20" s="44" t="s">
        <v>23</v>
      </c>
      <c r="D20" s="45">
        <v>10</v>
      </c>
      <c r="E20" s="46"/>
      <c r="F20" s="36">
        <f>D20*E20</f>
        <v>0</v>
      </c>
      <c r="G20" s="3"/>
      <c r="H20" s="3"/>
      <c r="I20" s="3"/>
      <c r="J20" s="3"/>
    </row>
    <row r="21" spans="1:10">
      <c r="B21" s="26"/>
      <c r="C21" s="44"/>
      <c r="D21" s="45"/>
      <c r="E21" s="46"/>
      <c r="F21" s="36"/>
      <c r="G21" s="3"/>
      <c r="H21" s="3"/>
      <c r="I21" s="3"/>
      <c r="J21" s="3"/>
    </row>
    <row r="22" spans="1:10" ht="174" customHeight="1">
      <c r="A22" s="14" t="s">
        <v>13</v>
      </c>
      <c r="B22" s="27" t="s">
        <v>57</v>
      </c>
      <c r="C22" s="29"/>
      <c r="D22" s="36"/>
    </row>
    <row r="23" spans="1:10">
      <c r="B23" s="18" t="s">
        <v>10</v>
      </c>
      <c r="C23" s="29"/>
      <c r="D23" s="36"/>
    </row>
    <row r="24" spans="1:10" ht="24.75" customHeight="1">
      <c r="A24" s="4"/>
      <c r="B24" s="25" t="s">
        <v>32</v>
      </c>
      <c r="C24" s="42" t="s">
        <v>7</v>
      </c>
      <c r="D24" s="38">
        <v>50</v>
      </c>
      <c r="E24" s="39"/>
      <c r="F24" s="38">
        <f>D24*E24</f>
        <v>0</v>
      </c>
    </row>
    <row r="25" spans="1:10" ht="17.25" customHeight="1">
      <c r="B25" s="26"/>
      <c r="C25" s="44"/>
      <c r="D25" s="36"/>
      <c r="E25" s="46"/>
      <c r="F25" s="36"/>
    </row>
    <row r="26" spans="1:10" ht="147.75" customHeight="1">
      <c r="A26" s="14" t="s">
        <v>25</v>
      </c>
      <c r="B26" s="27" t="s">
        <v>58</v>
      </c>
      <c r="C26" s="29"/>
      <c r="D26" s="36"/>
    </row>
    <row r="27" spans="1:10" ht="121.5" customHeight="1">
      <c r="A27" s="14"/>
      <c r="B27" s="27" t="s">
        <v>33</v>
      </c>
      <c r="C27" s="29"/>
      <c r="D27" s="36"/>
    </row>
    <row r="28" spans="1:10" ht="75" customHeight="1">
      <c r="A28" s="14"/>
      <c r="B28" s="27" t="s">
        <v>34</v>
      </c>
      <c r="C28" s="29"/>
      <c r="D28" s="36"/>
    </row>
    <row r="29" spans="1:10" ht="109.5" customHeight="1">
      <c r="A29" s="14"/>
      <c r="B29" s="27" t="s">
        <v>35</v>
      </c>
      <c r="C29" s="29"/>
      <c r="D29" s="36"/>
    </row>
    <row r="30" spans="1:10">
      <c r="B30" s="18" t="s">
        <v>10</v>
      </c>
      <c r="C30" s="29"/>
      <c r="D30" s="36"/>
    </row>
    <row r="31" spans="1:10" ht="24.75" customHeight="1">
      <c r="A31" s="4"/>
      <c r="B31" s="25" t="s">
        <v>36</v>
      </c>
      <c r="C31" s="42" t="s">
        <v>11</v>
      </c>
      <c r="D31" s="38">
        <v>185</v>
      </c>
      <c r="E31" s="39"/>
      <c r="F31" s="38">
        <f>D31*E31</f>
        <v>0</v>
      </c>
    </row>
    <row r="32" spans="1:10" ht="24.75" customHeight="1">
      <c r="B32" s="26"/>
      <c r="C32" s="44"/>
      <c r="D32" s="36"/>
      <c r="E32" s="46"/>
      <c r="F32" s="36"/>
    </row>
    <row r="33" spans="1:6" ht="198.75" customHeight="1">
      <c r="A33" s="11" t="s">
        <v>38</v>
      </c>
      <c r="B33" s="24" t="s">
        <v>59</v>
      </c>
      <c r="C33" s="41"/>
      <c r="D33" s="34"/>
      <c r="E33" s="34"/>
      <c r="F33" s="34"/>
    </row>
    <row r="34" spans="1:6">
      <c r="B34" s="18" t="s">
        <v>10</v>
      </c>
      <c r="C34" s="29"/>
    </row>
    <row r="35" spans="1:6" ht="26.25">
      <c r="A35" s="4"/>
      <c r="B35" s="28" t="s">
        <v>37</v>
      </c>
      <c r="C35" s="42" t="s">
        <v>7</v>
      </c>
      <c r="D35" s="38">
        <v>220</v>
      </c>
      <c r="E35" s="39"/>
      <c r="F35" s="38">
        <f>D35*E35</f>
        <v>0</v>
      </c>
    </row>
    <row r="37" spans="1:6" ht="150" customHeight="1">
      <c r="A37" s="15" t="s">
        <v>40</v>
      </c>
      <c r="B37" s="26" t="s">
        <v>60</v>
      </c>
    </row>
    <row r="38" spans="1:6">
      <c r="B38" s="18" t="s">
        <v>10</v>
      </c>
      <c r="C38" s="29"/>
    </row>
    <row r="39" spans="1:6" ht="26.25">
      <c r="A39" s="4"/>
      <c r="B39" s="28" t="s">
        <v>39</v>
      </c>
      <c r="C39" s="42" t="s">
        <v>11</v>
      </c>
      <c r="D39" s="38">
        <v>20</v>
      </c>
      <c r="E39" s="39"/>
      <c r="F39" s="38">
        <f>D39*E39</f>
        <v>0</v>
      </c>
    </row>
    <row r="40" spans="1:6">
      <c r="B40" s="29"/>
      <c r="C40" s="44"/>
      <c r="D40" s="36"/>
      <c r="E40" s="46"/>
      <c r="F40" s="36"/>
    </row>
    <row r="41" spans="1:6" ht="187.5" customHeight="1">
      <c r="A41" s="15" t="s">
        <v>42</v>
      </c>
      <c r="B41" s="26" t="s">
        <v>61</v>
      </c>
    </row>
    <row r="42" spans="1:6">
      <c r="B42" s="18" t="s">
        <v>10</v>
      </c>
      <c r="C42" s="29"/>
    </row>
    <row r="43" spans="1:6" ht="26.25">
      <c r="A43" s="4"/>
      <c r="B43" s="28" t="s">
        <v>41</v>
      </c>
      <c r="C43" s="42" t="s">
        <v>7</v>
      </c>
      <c r="D43" s="38">
        <v>1400</v>
      </c>
      <c r="E43" s="39"/>
      <c r="F43" s="38">
        <f>D43*E43</f>
        <v>0</v>
      </c>
    </row>
    <row r="44" spans="1:6">
      <c r="B44" s="29"/>
      <c r="C44" s="44"/>
      <c r="D44" s="36"/>
      <c r="E44" s="46"/>
      <c r="F44" s="36"/>
    </row>
    <row r="45" spans="1:6" ht="124.5" customHeight="1">
      <c r="A45" s="15" t="s">
        <v>51</v>
      </c>
      <c r="B45" s="26" t="s">
        <v>62</v>
      </c>
    </row>
    <row r="46" spans="1:6">
      <c r="B46" s="18" t="s">
        <v>10</v>
      </c>
      <c r="C46" s="29"/>
    </row>
    <row r="47" spans="1:6" ht="26.25">
      <c r="A47" s="4"/>
      <c r="B47" s="28" t="s">
        <v>43</v>
      </c>
      <c r="C47" s="42" t="s">
        <v>23</v>
      </c>
      <c r="D47" s="38">
        <v>1200</v>
      </c>
      <c r="E47" s="39"/>
      <c r="F47" s="38">
        <f>D47*E47</f>
        <v>0</v>
      </c>
    </row>
    <row r="49" spans="1:6" ht="15.75">
      <c r="A49" s="2" t="s">
        <v>14</v>
      </c>
      <c r="B49" s="53" t="s">
        <v>44</v>
      </c>
      <c r="C49" s="54"/>
      <c r="D49" s="54"/>
      <c r="E49" s="54"/>
      <c r="F49" s="55"/>
    </row>
    <row r="50" spans="1:6" ht="165" customHeight="1">
      <c r="A50" s="5" t="s">
        <v>15</v>
      </c>
      <c r="B50" s="24" t="s">
        <v>63</v>
      </c>
      <c r="C50" s="41"/>
      <c r="D50" s="34"/>
      <c r="E50" s="34"/>
      <c r="F50" s="34"/>
    </row>
    <row r="51" spans="1:6">
      <c r="B51" s="18" t="s">
        <v>10</v>
      </c>
      <c r="C51" s="29"/>
    </row>
    <row r="52" spans="1:6" ht="26.25">
      <c r="A52" s="4"/>
      <c r="B52" s="28" t="s">
        <v>45</v>
      </c>
      <c r="C52" s="42" t="s">
        <v>11</v>
      </c>
      <c r="D52" s="43">
        <v>175</v>
      </c>
      <c r="E52" s="39"/>
      <c r="F52" s="38">
        <f>D52*E52</f>
        <v>0</v>
      </c>
    </row>
    <row r="53" spans="1:6">
      <c r="B53" s="29"/>
      <c r="C53" s="44"/>
      <c r="D53" s="45"/>
      <c r="E53" s="46"/>
      <c r="F53" s="36"/>
    </row>
    <row r="54" spans="1:6" ht="173.25" customHeight="1">
      <c r="A54" s="6" t="s">
        <v>46</v>
      </c>
      <c r="B54" s="27" t="s">
        <v>64</v>
      </c>
      <c r="C54" s="29"/>
    </row>
    <row r="55" spans="1:6">
      <c r="B55" s="18" t="s">
        <v>10</v>
      </c>
      <c r="C55" s="29"/>
    </row>
    <row r="56" spans="1:6">
      <c r="A56" s="4"/>
      <c r="B56" s="28" t="s">
        <v>47</v>
      </c>
      <c r="C56" s="42" t="s">
        <v>7</v>
      </c>
      <c r="D56" s="43">
        <v>990</v>
      </c>
      <c r="E56" s="39"/>
      <c r="F56" s="38">
        <f>D56*E56</f>
        <v>0</v>
      </c>
    </row>
    <row r="57" spans="1:6">
      <c r="B57" s="29"/>
      <c r="C57" s="44"/>
      <c r="D57" s="45"/>
      <c r="E57" s="46"/>
      <c r="F57" s="36"/>
    </row>
    <row r="58" spans="1:6" ht="15.75">
      <c r="A58" s="2" t="s">
        <v>16</v>
      </c>
      <c r="B58" s="53" t="s">
        <v>19</v>
      </c>
      <c r="C58" s="54"/>
      <c r="D58" s="54"/>
      <c r="E58" s="54"/>
      <c r="F58" s="55"/>
    </row>
    <row r="59" spans="1:6">
      <c r="A59" s="16"/>
      <c r="B59" s="56" t="s">
        <v>20</v>
      </c>
      <c r="C59" s="57"/>
      <c r="D59" s="57"/>
      <c r="E59" s="57"/>
      <c r="F59" s="57"/>
    </row>
    <row r="60" spans="1:6" ht="41.25" customHeight="1">
      <c r="B60" s="27" t="s">
        <v>48</v>
      </c>
    </row>
    <row r="61" spans="1:6" ht="245.25" customHeight="1">
      <c r="A61" s="6" t="s">
        <v>17</v>
      </c>
      <c r="B61" s="30" t="s">
        <v>65</v>
      </c>
      <c r="C61" s="47"/>
    </row>
    <row r="62" spans="1:6">
      <c r="A62" s="6"/>
      <c r="B62" s="18" t="s">
        <v>10</v>
      </c>
    </row>
    <row r="63" spans="1:6">
      <c r="A63" s="7"/>
      <c r="B63" s="28" t="s">
        <v>49</v>
      </c>
      <c r="C63" s="37" t="s">
        <v>18</v>
      </c>
      <c r="D63" s="48">
        <v>0</v>
      </c>
      <c r="E63" s="39">
        <v>0</v>
      </c>
      <c r="F63" s="38">
        <f>D63*E63</f>
        <v>0</v>
      </c>
    </row>
    <row r="64" spans="1:6">
      <c r="B64" s="29"/>
      <c r="C64" s="44"/>
      <c r="D64" s="45"/>
      <c r="E64" s="46"/>
      <c r="F64" s="36"/>
    </row>
    <row r="65" spans="1:6" ht="15.75" customHeight="1">
      <c r="A65" s="17"/>
      <c r="B65" s="52" t="s">
        <v>54</v>
      </c>
      <c r="C65" s="52"/>
      <c r="D65" s="52"/>
      <c r="E65" s="52"/>
      <c r="F65" s="49">
        <f>F63+F56+F52+F47+F43+F39+F35+F31+F24+F20+F10+F16</f>
        <v>0</v>
      </c>
    </row>
    <row r="66" spans="1:6">
      <c r="B66" s="31" t="s">
        <v>52</v>
      </c>
      <c r="F66" s="49">
        <f>F65*25%</f>
        <v>0</v>
      </c>
    </row>
    <row r="67" spans="1:6">
      <c r="B67" s="31" t="s">
        <v>53</v>
      </c>
      <c r="F67" s="50">
        <f>F65+F66</f>
        <v>0</v>
      </c>
    </row>
    <row r="68" spans="1:6">
      <c r="F68" s="50"/>
    </row>
    <row r="69" spans="1:6">
      <c r="B69" s="51"/>
    </row>
    <row r="70" spans="1:6">
      <c r="B70" s="63" t="s">
        <v>67</v>
      </c>
      <c r="D70" s="64" t="s">
        <v>68</v>
      </c>
      <c r="E70" s="64"/>
      <c r="F70" s="64"/>
    </row>
  </sheetData>
  <mergeCells count="7">
    <mergeCell ref="D70:F70"/>
    <mergeCell ref="B65:E65"/>
    <mergeCell ref="B7:F7"/>
    <mergeCell ref="B12:F12"/>
    <mergeCell ref="B49:F49"/>
    <mergeCell ref="B58:F58"/>
    <mergeCell ref="B59:F59"/>
  </mergeCells>
  <pageMargins left="0.70866141732283472" right="0.70866141732283472" top="0.74803149606299213" bottom="0.74803149606299213" header="0.31496062992125984" footer="0.31496062992125984"/>
  <pageSetup paperSize="9" orientation="portrait" horizontalDpi="4294967293" verticalDpi="4294967293" r:id="rId1"/>
  <headerFooter>
    <oddHeader>&amp;CTroškovnik &amp;Rdio NC 102</oddHeader>
    <oddFooter>Stranica &amp;P</oddFooter>
  </headerFooter>
  <rowBreaks count="2" manualBreakCount="2">
    <brk id="20" max="5" man="1"/>
    <brk id="5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NC dio 102 bez cijena </vt:lpstr>
      <vt:lpstr>'NC dio 102 bez cijena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begonja</dc:creator>
  <cp:lastModifiedBy>Komunalno Drustvo Kijevo</cp:lastModifiedBy>
  <cp:lastPrinted>2026-08-31T11:56:33Z</cp:lastPrinted>
  <dcterms:created xsi:type="dcterms:W3CDTF">2014-01-20T08:12:33Z</dcterms:created>
  <dcterms:modified xsi:type="dcterms:W3CDTF">2026-08-31T12:06:58Z</dcterms:modified>
</cp:coreProperties>
</file>